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210" windowWidth="22245" windowHeight="6495" tabRatio="761" firstSheet="1" activeTab="1"/>
  </bookViews>
  <sheets>
    <sheet name="Colour your Garden Pouches" sheetId="1" r:id="rId1"/>
    <sheet name="Кебол ящики" sheetId="2" r:id="rId2"/>
  </sheets>
  <definedNames>
    <definedName name="_xlnm.Print_Titles" localSheetId="1">'Кебол ящики'!$1:$7</definedName>
    <definedName name="_xlnm.Print_Area" localSheetId="0">'Colour your Garden Pouches'!$A$1:$K$32</definedName>
    <definedName name="_xlnm.Print_Area" localSheetId="1">'Кебол ящики'!$A$1:$I$404</definedName>
  </definedNames>
  <calcPr fullCalcOnLoad="1"/>
</workbook>
</file>

<file path=xl/sharedStrings.xml><?xml version="1.0" encoding="utf-8"?>
<sst xmlns="http://schemas.openxmlformats.org/spreadsheetml/2006/main" count="841" uniqueCount="481">
  <si>
    <t>11/412</t>
  </si>
  <si>
    <t>Anemone St. Brigid The Admiral</t>
  </si>
  <si>
    <t>Fritillaria Imp. Striped Beauty</t>
  </si>
  <si>
    <t>Colour your Garden Pouches</t>
  </si>
  <si>
    <t xml:space="preserve"> штуку</t>
  </si>
  <si>
    <t>Заказ считается принятым после письменного подтверждения и предоплаты 80%.</t>
  </si>
  <si>
    <t xml:space="preserve"> по телефонам: 0675670969(68)</t>
  </si>
  <si>
    <t>Остаток суммы оплачивается перед отправкой(ориентировочно,сентябрь месяц).</t>
  </si>
  <si>
    <t>Заявки принимаются по электронной почте до 01 июня 2013 года: shef.sergey@mail.ru или</t>
  </si>
  <si>
    <t>Луковичные ящиками без фото</t>
  </si>
  <si>
    <t>ПРЕТЕНЗИИ ПО КАЧЕСТВУ ЛУКОВИЦЫ ПРИНИМАЮТСЯ В ТЕЧЕНИЕ 3(ТРЕХ) СУТОК С МОМЕНТА ПРИНЯТИЯ</t>
  </si>
  <si>
    <t xml:space="preserve">ТОВАРА. ОТВЕТСТВЕННОСТИ ЗА ВЫГОНКУ - НЕ НЕСЕМ. </t>
  </si>
  <si>
    <t>ОБРАЩАЕМ ВАШЕ ВНИМАНИЕ НА ТО, ЧТО ЛУКОВИЦА НЕ ОХЛАЖДЕННАЯ</t>
  </si>
  <si>
    <t>ВНИМАНИЕ: В связи, с возможными изменениями формы собственности,</t>
  </si>
  <si>
    <t xml:space="preserve">информация о банковских реквизитах будет сообщена дополнительно, </t>
  </si>
  <si>
    <t>перед оплатой за товар (информация на сайте:http://spc.ucoz.com/blog)</t>
  </si>
  <si>
    <t>Наш юридический адрес: Днепропетровск-17 Караваева 38/6.</t>
  </si>
  <si>
    <t>Наш фактический адрес: Днепропетровск Ямбург Центральная 12/66</t>
  </si>
  <si>
    <t>Наш сайт: www.spc.ucoz.com</t>
  </si>
  <si>
    <t>Наши телефоны: 0675670969(68), 0662875420 и 0957895030</t>
  </si>
  <si>
    <t>Наша электронная почта: 80675670969@mail.ru</t>
  </si>
  <si>
    <r>
      <t>ДОСТАВКА - ЗА СЧЕТ ПОКУПАТЕЛЯ</t>
    </r>
    <r>
      <rPr>
        <sz val="10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любой транспортной компанией!!!! «Наша» транспортная компания (по умолчанию) – "НОВАЯ ПОЧТА" и "АВТОЛЮКС" </t>
    </r>
  </si>
  <si>
    <t>Автолюкс: http://www.autolux.ua/Predstavitelstva</t>
  </si>
  <si>
    <t>Евроэкспресс:  http://www.euroexpress.net.ua/ru/branches</t>
  </si>
  <si>
    <t>Новая Почта: http://novaposhta.ua/frontend/brunchoffices?lang=ru</t>
  </si>
  <si>
    <t>Интайм: http://www.intime.ua/representations/</t>
  </si>
  <si>
    <t>Ночной Экспресс: http://www.nexpress.com.ua/offices</t>
  </si>
  <si>
    <t>Почтой работаем по предоплате (наложенного платежа-нет)</t>
  </si>
  <si>
    <t>ИНФОРМАЦИЯ:</t>
  </si>
  <si>
    <t>Цены в евро даны в рекламных целях.</t>
  </si>
  <si>
    <t>Оплата, производится только в гривнах, по  курсу продажи евро Приватбанком на момент расчета за товар.</t>
  </si>
  <si>
    <t>Архив Приватбанка по курсу продажи валюты:</t>
  </si>
  <si>
    <t>Любая замена  ОГОВАРИВАЕТСЯ.</t>
  </si>
  <si>
    <t>В случае, если Вас не устраивает качество, ящик возвращается ПОЛНОСТЬЮ.</t>
  </si>
  <si>
    <t>Цены  в прайсах даны ориентировочно, исходя из ситуации, на сегодняшний день!</t>
  </si>
  <si>
    <t>Мы оставляем за собой право изменять цену в зависимости от рыночной  ситуации.</t>
  </si>
  <si>
    <t>О любых изменениях, Вы будете проинформированы до полной оплаты за товар.  </t>
  </si>
  <si>
    <t>Кол-во</t>
  </si>
  <si>
    <t>коробок</t>
  </si>
  <si>
    <t>паллет</t>
  </si>
  <si>
    <t>Стоимость</t>
  </si>
  <si>
    <t>Луковицы в стоящих пакетах</t>
  </si>
  <si>
    <t>Пакетов</t>
  </si>
  <si>
    <t>в</t>
  </si>
  <si>
    <t>коробке</t>
  </si>
  <si>
    <t>Луковиц</t>
  </si>
  <si>
    <t>пакете</t>
  </si>
  <si>
    <t>Цена</t>
  </si>
  <si>
    <t>Заказ</t>
  </si>
  <si>
    <t>за</t>
  </si>
  <si>
    <t>кол-во</t>
  </si>
  <si>
    <t>коробку</t>
  </si>
  <si>
    <t>пакет</t>
  </si>
  <si>
    <t>коды</t>
  </si>
  <si>
    <t>Display Colour your Garden включая постер наверху - 6861</t>
  </si>
  <si>
    <t>Кол-во пакетов на дисплее</t>
  </si>
  <si>
    <t>Display Colour your Garden</t>
  </si>
  <si>
    <t xml:space="preserve">на </t>
  </si>
  <si>
    <t>дисплее</t>
  </si>
  <si>
    <t>дисплей</t>
  </si>
  <si>
    <t>дисплеев</t>
  </si>
  <si>
    <t>Размер</t>
  </si>
  <si>
    <t xml:space="preserve">Общая </t>
  </si>
  <si>
    <t>стоимость</t>
  </si>
  <si>
    <t>Лук россыпью в  ящиках</t>
  </si>
  <si>
    <t>Общее</t>
  </si>
  <si>
    <t>ящике</t>
  </si>
  <si>
    <t>ящик</t>
  </si>
  <si>
    <t>ящиков</t>
  </si>
  <si>
    <t>Art.no.</t>
  </si>
  <si>
    <t xml:space="preserve"> </t>
  </si>
  <si>
    <t>Big Yellow</t>
  </si>
  <si>
    <t>7/8</t>
  </si>
  <si>
    <t>Pickwick</t>
  </si>
  <si>
    <t>Mixed</t>
  </si>
  <si>
    <t>Hyacinths</t>
  </si>
  <si>
    <t>Carnegie</t>
  </si>
  <si>
    <t>14/15</t>
  </si>
  <si>
    <t>City of Haarlem</t>
  </si>
  <si>
    <t>Delft Blue</t>
  </si>
  <si>
    <t>Jan Bos</t>
  </si>
  <si>
    <t>Purple Prince</t>
  </si>
  <si>
    <t>Queen of Night</t>
  </si>
  <si>
    <t>Darwin Hybrid Mixed</t>
  </si>
  <si>
    <t>8/10</t>
  </si>
  <si>
    <t>Carlton</t>
  </si>
  <si>
    <t>10/12</t>
  </si>
  <si>
    <t>Geranium</t>
  </si>
  <si>
    <t>Ice Follies</t>
  </si>
  <si>
    <t>Specialties</t>
  </si>
  <si>
    <t>4/5</t>
  </si>
  <si>
    <t>Allium Sphaerocephalon</t>
  </si>
  <si>
    <t>5/6</t>
  </si>
  <si>
    <t>Anemone Blanda Blue Shades</t>
  </si>
  <si>
    <t>6/7</t>
  </si>
  <si>
    <t>5/+</t>
  </si>
  <si>
    <t>Muscari Armeniacum</t>
  </si>
  <si>
    <t>9/10</t>
  </si>
  <si>
    <t xml:space="preserve">Flower Record </t>
  </si>
  <si>
    <t>Vanguard</t>
  </si>
  <si>
    <t>8/9</t>
  </si>
  <si>
    <t>Jeanne d'Arc</t>
  </si>
  <si>
    <t>Blue Bird</t>
  </si>
  <si>
    <t>Blue Pearl</t>
  </si>
  <si>
    <t>Cream Beauty</t>
  </si>
  <si>
    <t>Gipsy Girl</t>
  </si>
  <si>
    <t>Ruby Giant</t>
  </si>
  <si>
    <t>Botanical Mixed</t>
  </si>
  <si>
    <t>Amethyst</t>
  </si>
  <si>
    <t>China Pink</t>
  </si>
  <si>
    <t>Peter Stuyvesant</t>
  </si>
  <si>
    <t>Pink Pearl</t>
  </si>
  <si>
    <t>Red Magic</t>
  </si>
  <si>
    <t>Woodstock</t>
  </si>
  <si>
    <t>15/16</t>
  </si>
  <si>
    <t>China Town</t>
  </si>
  <si>
    <t>11/12</t>
  </si>
  <si>
    <t>Flaming Springgreen</t>
  </si>
  <si>
    <t>Golden Artist</t>
  </si>
  <si>
    <t>Spring Green</t>
  </si>
  <si>
    <t>Violet Bird</t>
  </si>
  <si>
    <t>Virichic</t>
  </si>
  <si>
    <t>Viridiflora Mixed</t>
  </si>
  <si>
    <t>Black Parrot</t>
  </si>
  <si>
    <t>Blue Parrot</t>
  </si>
  <si>
    <t>Blumex</t>
  </si>
  <si>
    <t>Creme Lizzard</t>
  </si>
  <si>
    <t>Estella Rijnveld</t>
  </si>
  <si>
    <t>Green Wave</t>
  </si>
  <si>
    <t>Muriel</t>
  </si>
  <si>
    <t>Red Cap</t>
  </si>
  <si>
    <t>Weber's Parrot</t>
  </si>
  <si>
    <t>White Parrot</t>
  </si>
  <si>
    <t>Parrot Mixed</t>
  </si>
  <si>
    <t>Burgundy</t>
  </si>
  <si>
    <t>Greenstar</t>
  </si>
  <si>
    <t>Sonnet</t>
  </si>
  <si>
    <t>White Triumphator</t>
  </si>
  <si>
    <t>Yellow Spider</t>
  </si>
  <si>
    <t>Lily flowering mixed</t>
  </si>
  <si>
    <t>Barbados</t>
  </si>
  <si>
    <t>Black Jewel</t>
  </si>
  <si>
    <t>Blue Heron</t>
  </si>
  <si>
    <t>Carrousel</t>
  </si>
  <si>
    <t>Fringed Elegance</t>
  </si>
  <si>
    <t>Kingston</t>
  </si>
  <si>
    <t>Swan Wings</t>
  </si>
  <si>
    <t>Fringed Mixed</t>
  </si>
  <si>
    <t>American Dream</t>
  </si>
  <si>
    <t>Banja Luka</t>
  </si>
  <si>
    <t>Double Beauty of Apeldoorn</t>
  </si>
  <si>
    <t>Hatsuzakura</t>
  </si>
  <si>
    <t>Ivory Floradale</t>
  </si>
  <si>
    <t>Ollioules</t>
  </si>
  <si>
    <t>Pink Impression</t>
  </si>
  <si>
    <t>Red Impression</t>
  </si>
  <si>
    <t>Asahi</t>
  </si>
  <si>
    <t>Candy Prince</t>
  </si>
  <si>
    <t>Coquette</t>
  </si>
  <si>
    <t>Flaming Coquette</t>
  </si>
  <si>
    <t>Merry Christmas</t>
  </si>
  <si>
    <t>Pirand</t>
  </si>
  <si>
    <t>Blue Diamond</t>
  </si>
  <si>
    <t>Cilesta</t>
  </si>
  <si>
    <t>Eternal Flame</t>
  </si>
  <si>
    <t>Foxtrot</t>
  </si>
  <si>
    <t>Melrose</t>
  </si>
  <si>
    <t>Monsella</t>
  </si>
  <si>
    <t>Verona</t>
  </si>
  <si>
    <t>Double Early Mixed</t>
  </si>
  <si>
    <t>Alexander Pushkin</t>
  </si>
  <si>
    <t>Calgary Flames</t>
  </si>
  <si>
    <t>Del Piero</t>
  </si>
  <si>
    <t>Flaming Flag</t>
  </si>
  <si>
    <t>Gavota</t>
  </si>
  <si>
    <t>Hemisphere</t>
  </si>
  <si>
    <t>Lucky Strike</t>
  </si>
  <si>
    <t>Negrita</t>
  </si>
  <si>
    <t>Tom Pouce</t>
  </si>
  <si>
    <t>White Dream</t>
  </si>
  <si>
    <t>Aquilla</t>
  </si>
  <si>
    <t>Belicia</t>
  </si>
  <si>
    <t>Candy Club</t>
  </si>
  <si>
    <t>Compostella</t>
  </si>
  <si>
    <t>Happy Family</t>
  </si>
  <si>
    <t>Modern Style</t>
  </si>
  <si>
    <t>Toronto</t>
  </si>
  <si>
    <t>Atlantis</t>
  </si>
  <si>
    <t>Bleu Aimable</t>
  </si>
  <si>
    <t>Blushing Girl</t>
  </si>
  <si>
    <t>Dreamland</t>
  </si>
  <si>
    <t>Maureen</t>
  </si>
  <si>
    <t>Pink Diamond</t>
  </si>
  <si>
    <t>Shirley</t>
  </si>
  <si>
    <t>Sky High Scarlet</t>
  </si>
  <si>
    <t>Temple's Favourite</t>
  </si>
  <si>
    <t>Toyota</t>
  </si>
  <si>
    <t>World Expression</t>
  </si>
  <si>
    <t>Abigail</t>
  </si>
  <si>
    <t>Akebono</t>
  </si>
  <si>
    <t>Angelique</t>
  </si>
  <si>
    <t>Black Hero</t>
  </si>
  <si>
    <t>Cartouche</t>
  </si>
  <si>
    <t>Creme Upstar</t>
  </si>
  <si>
    <t>Golden Nizza</t>
  </si>
  <si>
    <t>Miranda</t>
  </si>
  <si>
    <t>Mount Tacoma</t>
  </si>
  <si>
    <t>Renown Unique</t>
  </si>
  <si>
    <t>Wirosa</t>
  </si>
  <si>
    <t>Double Late Mixed</t>
  </si>
  <si>
    <t>Bakeri Lilac Wonder</t>
  </si>
  <si>
    <t>Concerto</t>
  </si>
  <si>
    <t>Corona</t>
  </si>
  <si>
    <t>Czaar Peter</t>
  </si>
  <si>
    <t>Honky Tonk</t>
  </si>
  <si>
    <t>6/8</t>
  </si>
  <si>
    <t>Johann Strauss</t>
  </si>
  <si>
    <t>Lilliput</t>
  </si>
  <si>
    <t>United States</t>
  </si>
  <si>
    <t>16/18</t>
  </si>
  <si>
    <t>14/16</t>
  </si>
  <si>
    <t>12/14</t>
  </si>
  <si>
    <t>Black Out</t>
  </si>
  <si>
    <t>Latvia</t>
  </si>
  <si>
    <t>Lollypop</t>
  </si>
  <si>
    <t>White Pixels</t>
  </si>
  <si>
    <t>Brasilia</t>
  </si>
  <si>
    <t>Dizzy</t>
  </si>
  <si>
    <t>Siberia</t>
  </si>
  <si>
    <t>Boogie Woogie</t>
  </si>
  <si>
    <t>Robina</t>
  </si>
  <si>
    <t>Satisfaction</t>
  </si>
  <si>
    <t>Shocking</t>
  </si>
  <si>
    <t>Avalon</t>
  </si>
  <si>
    <t xml:space="preserve">14/16 </t>
  </si>
  <si>
    <t>Bantam</t>
  </si>
  <si>
    <t>Mount Hood</t>
  </si>
  <si>
    <t>Parabole</t>
  </si>
  <si>
    <t>Pink Charm</t>
  </si>
  <si>
    <t>Acropolis</t>
  </si>
  <si>
    <t>Dick Wilden</t>
  </si>
  <si>
    <t xml:space="preserve">Ice King </t>
  </si>
  <si>
    <t>Irene Copeland</t>
  </si>
  <si>
    <t>Obdam</t>
  </si>
  <si>
    <t>Pink Paradise</t>
  </si>
  <si>
    <t>Rosy Cloud</t>
  </si>
  <si>
    <t>Texas</t>
  </si>
  <si>
    <t>Wave</t>
  </si>
  <si>
    <t>Apricot Whirl</t>
  </si>
  <si>
    <t>Chanterelle</t>
  </si>
  <si>
    <t>Mondragon</t>
  </si>
  <si>
    <t>Orangery</t>
  </si>
  <si>
    <t>Taurus</t>
  </si>
  <si>
    <t>Trepolo</t>
  </si>
  <si>
    <t>Jetfire</t>
  </si>
  <si>
    <t xml:space="preserve">Pencrebar </t>
  </si>
  <si>
    <t>Pipit</t>
  </si>
  <si>
    <t>Triandus Thalia</t>
  </si>
  <si>
    <t>Rockgarden Mixed</t>
  </si>
  <si>
    <t>Erlicheer</t>
  </si>
  <si>
    <t>Scarlet Gem</t>
  </si>
  <si>
    <t>Allium Albopilosum</t>
  </si>
  <si>
    <t>Allium Caeruleum</t>
  </si>
  <si>
    <t>Allium Forelock</t>
  </si>
  <si>
    <t>14/+</t>
  </si>
  <si>
    <t>Allium Giganteum</t>
  </si>
  <si>
    <t>20/+</t>
  </si>
  <si>
    <t xml:space="preserve">Allium Hair                        </t>
  </si>
  <si>
    <t>Allium His Excellence</t>
  </si>
  <si>
    <t xml:space="preserve">Allium Mount Everest        </t>
  </si>
  <si>
    <t>Allium Mixed</t>
  </si>
  <si>
    <t>Anemone Bicolor</t>
  </si>
  <si>
    <t>Anemone St. Brigid Mixed</t>
  </si>
  <si>
    <t>Anemone Mr. Fokker</t>
  </si>
  <si>
    <t xml:space="preserve">Anemone Sylphide                 </t>
  </si>
  <si>
    <t>Anemone De Caen Mixed</t>
  </si>
  <si>
    <t>Chionodoxa Luciliae</t>
  </si>
  <si>
    <t>Chionodoxa Pink Giant</t>
  </si>
  <si>
    <t>Eremurus Bungei</t>
  </si>
  <si>
    <t>I</t>
  </si>
  <si>
    <t>Eremurus Cleopatra</t>
  </si>
  <si>
    <t>Erythronium Pagoda</t>
  </si>
  <si>
    <t>Freesia Double Mixed</t>
  </si>
  <si>
    <t>Freesia Double Purple</t>
  </si>
  <si>
    <t>Freesia Double White</t>
  </si>
  <si>
    <t>Freesia Double Yellow</t>
  </si>
  <si>
    <t>Fritillaria Imperialis Aurora</t>
  </si>
  <si>
    <t>20/24</t>
  </si>
  <si>
    <t>Fritillaria Imperialis Lutea</t>
  </si>
  <si>
    <t>Fritillaria Imperialis Rubra</t>
  </si>
  <si>
    <t>Fritillaria Meleagris Mixed</t>
  </si>
  <si>
    <t>7/+</t>
  </si>
  <si>
    <t>Fritillaria Persica</t>
  </si>
  <si>
    <t>Fritillaria Raddeana</t>
  </si>
  <si>
    <t>16/+</t>
  </si>
  <si>
    <t xml:space="preserve">Gladiolus Byzanthinus     </t>
  </si>
  <si>
    <t>6/+</t>
  </si>
  <si>
    <t>Iris Danfordiae</t>
  </si>
  <si>
    <t>Iris Hist. George</t>
  </si>
  <si>
    <t>Iris Holl. Gipsy Beauty</t>
  </si>
  <si>
    <t>Iris Reticulata</t>
  </si>
  <si>
    <t>Muscari Botryoides Album</t>
  </si>
  <si>
    <t>Muscari Golden Fragrance</t>
  </si>
  <si>
    <t>9/+</t>
  </si>
  <si>
    <t>Muscari Latifolium</t>
  </si>
  <si>
    <t>Muscari Mount Hood</t>
  </si>
  <si>
    <t>Puschkinia Libanotica</t>
  </si>
  <si>
    <t>Ranunculus Mixed</t>
  </si>
  <si>
    <t>Scilla Campanulata Mixed</t>
  </si>
  <si>
    <t xml:space="preserve">Scilla Hispanica The Rose    </t>
  </si>
  <si>
    <t>Scilla Siberica</t>
  </si>
  <si>
    <t>Scilla Siberica Alba</t>
  </si>
  <si>
    <t>Tulips Parrot</t>
  </si>
  <si>
    <t>Crocus Botanical</t>
  </si>
  <si>
    <t>Tulips Lily Flowering</t>
  </si>
  <si>
    <t>Tulips Darwin Hybrid</t>
  </si>
  <si>
    <t>Tulips Single Early</t>
  </si>
  <si>
    <t>Tulips Double Early</t>
  </si>
  <si>
    <t>Tulips Triumph</t>
  </si>
  <si>
    <t>Tulips Multiflowered</t>
  </si>
  <si>
    <t>Tulips Single Late</t>
  </si>
  <si>
    <t>Tulips Fringed</t>
  </si>
  <si>
    <t>Tulips Double Late</t>
  </si>
  <si>
    <t>Tulips Botanical</t>
  </si>
  <si>
    <t>Lilies Asiatic</t>
  </si>
  <si>
    <t>Lilies Oriental</t>
  </si>
  <si>
    <t>Lilies Oriental Trumpet</t>
  </si>
  <si>
    <t>Daffodils Trumpet</t>
  </si>
  <si>
    <t>Daffodils Double</t>
  </si>
  <si>
    <t>Daffodils Split Corona</t>
  </si>
  <si>
    <t>Daffodils Rockgarden</t>
  </si>
  <si>
    <t>Daffodils Multiflowered</t>
  </si>
  <si>
    <t>Garden Party (for pot)</t>
  </si>
  <si>
    <t>Lilies Various</t>
  </si>
  <si>
    <t>Sieberi Spring Beauty</t>
  </si>
  <si>
    <t>Red Lizzard</t>
  </si>
  <si>
    <t>Fly Away</t>
  </si>
  <si>
    <t>Jazz</t>
  </si>
  <si>
    <t>Lasting Love</t>
  </si>
  <si>
    <t xml:space="preserve">Marilyn   </t>
  </si>
  <si>
    <t>11/+</t>
  </si>
  <si>
    <t xml:space="preserve">Cool Crystal (double)   </t>
  </si>
  <si>
    <t>Curly Sue</t>
  </si>
  <si>
    <t>Flamenco</t>
  </si>
  <si>
    <t>Golden Dust (double)</t>
  </si>
  <si>
    <t>Miami Sunset</t>
  </si>
  <si>
    <t>Sensual Touch (double)</t>
  </si>
  <si>
    <t xml:space="preserve">Hollywood   </t>
  </si>
  <si>
    <t>World's Fire</t>
  </si>
  <si>
    <t xml:space="preserve">Exotic Purissima </t>
  </si>
  <si>
    <t>Orange Brilliant</t>
  </si>
  <si>
    <t>Poco Loco</t>
  </si>
  <si>
    <t>Candy Corner</t>
  </si>
  <si>
    <t>Capri Dream</t>
  </si>
  <si>
    <t xml:space="preserve">Happy Generation  </t>
  </si>
  <si>
    <t>National Velvet</t>
  </si>
  <si>
    <t xml:space="preserve">Paul Scherer </t>
  </si>
  <si>
    <t>Big Smile</t>
  </si>
  <si>
    <t>Charming Lady</t>
  </si>
  <si>
    <t>Drumline</t>
  </si>
  <si>
    <t>Praestans Unicum</t>
  </si>
  <si>
    <t>Toronto Double</t>
  </si>
  <si>
    <t>Heart's Delight</t>
  </si>
  <si>
    <t xml:space="preserve">Little Princess </t>
  </si>
  <si>
    <t>Red Riding Hood, Double</t>
  </si>
  <si>
    <t>Tinka</t>
  </si>
  <si>
    <t>Berlin</t>
  </si>
  <si>
    <t>Janis Babson</t>
  </si>
  <si>
    <t>Merlin</t>
  </si>
  <si>
    <t>Replete</t>
  </si>
  <si>
    <t>Westward</t>
  </si>
  <si>
    <t xml:space="preserve">Cum Laude </t>
  </si>
  <si>
    <t>Frileuse</t>
  </si>
  <si>
    <t>13/14</t>
  </si>
  <si>
    <t xml:space="preserve">Rip van Winkle   </t>
  </si>
  <si>
    <t>Smiling Twin</t>
  </si>
  <si>
    <t>Fata Morgana (double)</t>
  </si>
  <si>
    <t>Kentucky</t>
  </si>
  <si>
    <t>Sphinx (double)</t>
  </si>
  <si>
    <t>Spring Pink (double)</t>
  </si>
  <si>
    <t>Prince Promise (lo)</t>
  </si>
  <si>
    <t>Triumphator (lo)</t>
  </si>
  <si>
    <t>Amaryllis</t>
  </si>
  <si>
    <t>Apple Blossom</t>
  </si>
  <si>
    <t>24/26</t>
  </si>
  <si>
    <t>Exposure</t>
  </si>
  <si>
    <t>Gervase</t>
  </si>
  <si>
    <t>Hermitage</t>
  </si>
  <si>
    <t>Intokazi</t>
  </si>
  <si>
    <t>Red Lion</t>
  </si>
  <si>
    <t>Sydney</t>
  </si>
  <si>
    <t>Anemone Mount Everest</t>
  </si>
  <si>
    <t>Anemone The Governor</t>
  </si>
  <si>
    <t>Galanthus Nivalis</t>
  </si>
  <si>
    <t>Iris Holl. Lion King</t>
  </si>
  <si>
    <t>Ranunculus Red</t>
  </si>
  <si>
    <t>Ranunculus Yellow</t>
  </si>
  <si>
    <t>Pinocchio</t>
  </si>
  <si>
    <t>Iris Hollandica Mixed</t>
  </si>
  <si>
    <t>10/11</t>
  </si>
  <si>
    <t>Crocus Big Flowering</t>
  </si>
  <si>
    <t>Tulips Viridiflora</t>
  </si>
  <si>
    <t>Asiatic Mixed</t>
  </si>
  <si>
    <t>Iris Holl. Suprise</t>
  </si>
  <si>
    <t>Triumph Mixed</t>
  </si>
  <si>
    <t>Double Mixed</t>
  </si>
  <si>
    <t>Chionodoxa Luciliae Alba</t>
  </si>
  <si>
    <t xml:space="preserve"> 10/12</t>
  </si>
  <si>
    <t>26/28</t>
  </si>
  <si>
    <t>EAN</t>
  </si>
  <si>
    <t>Constantinople</t>
  </si>
  <si>
    <t>Allium amplectens Gracefull</t>
  </si>
  <si>
    <t>Ranunculus Pink</t>
  </si>
  <si>
    <t>Queensday (Double)</t>
  </si>
  <si>
    <t>Matrix (for pot)</t>
  </si>
  <si>
    <t>New Wave (for pot)</t>
  </si>
  <si>
    <t>Crocus Mixed</t>
  </si>
  <si>
    <t>Snowbunting</t>
  </si>
  <si>
    <t>Claudia</t>
  </si>
  <si>
    <t>Cummins</t>
  </si>
  <si>
    <t>Olympic Flame</t>
  </si>
  <si>
    <t>Red Baby Doll</t>
  </si>
  <si>
    <t>Andre Citroen</t>
  </si>
  <si>
    <t>Flaming Club</t>
  </si>
  <si>
    <t>Chromacolor</t>
  </si>
  <si>
    <t>Rainbow of Colors</t>
  </si>
  <si>
    <t>Altari</t>
  </si>
  <si>
    <t>Iris Reticulata Natascha</t>
  </si>
  <si>
    <t>Scilla Litardierei</t>
  </si>
  <si>
    <t>Triteleia Rudy</t>
  </si>
  <si>
    <t>Triteleia Silver Queen</t>
  </si>
  <si>
    <t>Rosella´s Dream</t>
  </si>
  <si>
    <t>Hyacinth Mixed</t>
  </si>
  <si>
    <t>Daffodil Mixed</t>
  </si>
  <si>
    <t>Tulip Mixed Pink/White/Black</t>
  </si>
  <si>
    <t>Tulip Mixed Pink/White</t>
  </si>
  <si>
    <t>Tulip Mixed Pink/Yellow/Purple</t>
  </si>
  <si>
    <t>Tulip Mixed Red/White</t>
  </si>
  <si>
    <t>8714665024036</t>
  </si>
  <si>
    <t>8714665024043</t>
  </si>
  <si>
    <t>8714665024029</t>
  </si>
  <si>
    <t>8714665024012</t>
  </si>
  <si>
    <t>8714665024050</t>
  </si>
  <si>
    <t>8714665002652</t>
  </si>
  <si>
    <t>8714665002645</t>
  </si>
  <si>
    <t>8714665024067</t>
  </si>
  <si>
    <t>Prins Claus</t>
  </si>
  <si>
    <t>Prince of Love</t>
  </si>
  <si>
    <t>Muscari Pink Sunrise</t>
  </si>
  <si>
    <t>Tahiti</t>
  </si>
  <si>
    <t>Vanilla Peach</t>
  </si>
  <si>
    <t>Tickled Pinkeen</t>
  </si>
  <si>
    <t>Candy Apple Delight</t>
  </si>
  <si>
    <t>Aveyron</t>
  </si>
  <si>
    <t>Britt</t>
  </si>
  <si>
    <t>Dream Touch</t>
  </si>
  <si>
    <t>Showcase</t>
  </si>
  <si>
    <t>Esprit</t>
  </si>
  <si>
    <t>New Santa</t>
  </si>
  <si>
    <t>Typhoon</t>
  </si>
  <si>
    <t>Fiery Club</t>
  </si>
  <si>
    <t>Night Club</t>
  </si>
  <si>
    <t>Club Mixed</t>
  </si>
  <si>
    <t>Victoria's Secret</t>
  </si>
  <si>
    <t>Sunny Prince</t>
  </si>
  <si>
    <t>Affaire</t>
  </si>
  <si>
    <t>Liberstar</t>
  </si>
  <si>
    <t>Yellow Crown</t>
  </si>
  <si>
    <t>Green River</t>
  </si>
  <si>
    <t>Bahama Beach</t>
  </si>
  <si>
    <t>Rembrandt</t>
  </si>
  <si>
    <t>Red County</t>
  </si>
  <si>
    <t>Anemone Lord Lieutenant</t>
  </si>
  <si>
    <t>Tulip mix Pink/White/Black</t>
  </si>
  <si>
    <t>Tulip mix Pink/White</t>
  </si>
  <si>
    <t>Tulip mix Red/White</t>
  </si>
  <si>
    <t>Tulip mix Pink/Yellow/Purple</t>
  </si>
  <si>
    <t>Allium mix</t>
  </si>
  <si>
    <t>Crocus mix</t>
  </si>
  <si>
    <t>Hyacinth mix</t>
  </si>
  <si>
    <t>Daffodil mix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</si>
</sst>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_-[$€-2]\ * #,##0.00_-;_-[$€-2]\ * #,##0.00\-;_-[$€-2]\ * &quot;-&quot;??_-;_-@_-"/>
    <numFmt numFmtId="189" formatCode="0.0000"/>
    <numFmt numFmtId="190" formatCode="_(&quot;€&quot;\ * #,##0.00_);_(&quot;€&quot;\ * \(#,##0.00\);_(&quot;€&quot;\ * &quot;-&quot;??_);_(@_)"/>
    <numFmt numFmtId="191" formatCode="_-&quot;€&quot;\ * #,##0.00000_-;_-&quot;€&quot;\ * #,##0.00000\-;_-&quot;€&quot;\ * &quot;-&quot;?????_-;_-@_-"/>
    <numFmt numFmtId="192" formatCode="#,##0_ ;\-#,##0\ "/>
  </numFmts>
  <fonts count="55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6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Comic Sans MS"/>
      <family val="4"/>
    </font>
    <font>
      <sz val="10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Comic Sans MS"/>
      <family val="4"/>
    </font>
    <font>
      <u val="single"/>
      <sz val="10"/>
      <color indexed="12"/>
      <name val="Arial"/>
      <family val="0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2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86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4" fillId="20" borderId="8" applyNumberFormat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186" fontId="2" fillId="0" borderId="0" xfId="238" applyFont="1" applyFill="1" applyBorder="1" applyAlignment="1">
      <alignment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186" fontId="2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186" fontId="2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86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86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86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center"/>
    </xf>
    <xf numFmtId="186" fontId="2" fillId="0" borderId="0" xfId="238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86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86" fontId="2" fillId="0" borderId="0" xfId="238" applyNumberFormat="1" applyFont="1" applyFill="1" applyBorder="1" applyAlignment="1">
      <alignment horizontal="center"/>
    </xf>
    <xf numFmtId="186" fontId="2" fillId="0" borderId="0" xfId="0" applyNumberFormat="1" applyFont="1" applyFill="1" applyBorder="1" applyAlignment="1">
      <alignment vertical="center" wrapText="1"/>
    </xf>
    <xf numFmtId="186" fontId="2" fillId="0" borderId="0" xfId="145" applyNumberFormat="1" applyFont="1" applyFill="1" applyBorder="1" applyAlignment="1">
      <alignment horizontal="right"/>
      <protection/>
    </xf>
    <xf numFmtId="186" fontId="2" fillId="0" borderId="0" xfId="139" applyNumberFormat="1" applyFont="1" applyFill="1" applyBorder="1" applyAlignment="1">
      <alignment horizontal="right"/>
      <protection/>
    </xf>
    <xf numFmtId="186" fontId="2" fillId="0" borderId="0" xfId="141" applyNumberFormat="1" applyFont="1" applyFill="1" applyBorder="1" applyAlignment="1">
      <alignment horizontal="right"/>
      <protection/>
    </xf>
    <xf numFmtId="186" fontId="2" fillId="0" borderId="0" xfId="147" applyNumberFormat="1" applyFont="1" applyFill="1" applyBorder="1" applyAlignment="1">
      <alignment horizontal="right"/>
      <protection/>
    </xf>
    <xf numFmtId="186" fontId="2" fillId="0" borderId="0" xfId="149" applyNumberFormat="1" applyFont="1" applyFill="1" applyBorder="1" applyAlignment="1">
      <alignment horizontal="right"/>
      <protection/>
    </xf>
    <xf numFmtId="186" fontId="2" fillId="0" borderId="0" xfId="152" applyNumberFormat="1" applyFont="1" applyFill="1" applyBorder="1" applyAlignment="1">
      <alignment horizontal="right"/>
      <protection/>
    </xf>
    <xf numFmtId="49" fontId="2" fillId="0" borderId="0" xfId="0" applyNumberFormat="1" applyFont="1" applyAlignment="1">
      <alignment horizontal="center"/>
    </xf>
    <xf numFmtId="186" fontId="6" fillId="0" borderId="0" xfId="238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quotePrefix="1">
      <alignment/>
    </xf>
    <xf numFmtId="0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2" fillId="0" borderId="0" xfId="128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2" fillId="0" borderId="0" xfId="135" applyFont="1" applyFill="1" applyBorder="1" applyAlignment="1">
      <alignment/>
      <protection/>
    </xf>
    <xf numFmtId="186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/>
    </xf>
    <xf numFmtId="188" fontId="2" fillId="0" borderId="0" xfId="238" applyNumberFormat="1" applyFont="1" applyFill="1" applyAlignment="1">
      <alignment horizontal="right"/>
    </xf>
    <xf numFmtId="188" fontId="8" fillId="0" borderId="0" xfId="0" applyNumberFormat="1" applyFont="1" applyFill="1" applyBorder="1" applyAlignment="1" applyProtection="1">
      <alignment/>
      <protection/>
    </xf>
    <xf numFmtId="16" fontId="2" fillId="0" borderId="0" xfId="0" applyNumberFormat="1" applyFont="1" applyFill="1" applyBorder="1" applyAlignment="1" quotePrefix="1">
      <alignment/>
    </xf>
    <xf numFmtId="0" fontId="7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186" fontId="23" fillId="0" borderId="10" xfId="238" applyFont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36" fillId="0" borderId="0" xfId="0" applyFont="1" applyAlignment="1">
      <alignment horizontal="left"/>
    </xf>
    <xf numFmtId="49" fontId="27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37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0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2" fillId="2" borderId="11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186" fontId="8" fillId="2" borderId="0" xfId="238" applyFont="1" applyFill="1" applyBorder="1" applyAlignment="1" applyProtection="1">
      <alignment/>
      <protection/>
    </xf>
    <xf numFmtId="186" fontId="28" fillId="0" borderId="0" xfId="0" applyNumberFormat="1" applyFont="1" applyFill="1" applyAlignment="1">
      <alignment/>
    </xf>
    <xf numFmtId="186" fontId="28" fillId="0" borderId="0" xfId="238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1" fontId="31" fillId="0" borderId="0" xfId="0" applyNumberFormat="1" applyFont="1" applyFill="1" applyAlignment="1">
      <alignment horizontal="center"/>
    </xf>
    <xf numFmtId="49" fontId="31" fillId="0" borderId="0" xfId="0" applyNumberFormat="1" applyFont="1" applyFill="1" applyAlignment="1">
      <alignment horizontal="center"/>
    </xf>
    <xf numFmtId="0" fontId="31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2" fontId="2" fillId="2" borderId="0" xfId="0" applyNumberFormat="1" applyFont="1" applyFill="1" applyAlignment="1">
      <alignment horizontal="center"/>
    </xf>
    <xf numFmtId="186" fontId="2" fillId="2" borderId="0" xfId="0" applyNumberFormat="1" applyFont="1" applyFill="1" applyBorder="1" applyAlignment="1">
      <alignment horizontal="center"/>
    </xf>
    <xf numFmtId="186" fontId="2" fillId="2" borderId="0" xfId="0" applyNumberFormat="1" applyFont="1" applyFill="1" applyAlignment="1">
      <alignment horizontal="center"/>
    </xf>
    <xf numFmtId="186" fontId="2" fillId="2" borderId="0" xfId="238" applyNumberFormat="1" applyFont="1" applyFill="1" applyAlignment="1">
      <alignment/>
    </xf>
    <xf numFmtId="186" fontId="2" fillId="2" borderId="0" xfId="0" applyNumberFormat="1" applyFont="1" applyFill="1" applyAlignment="1">
      <alignment/>
    </xf>
    <xf numFmtId="186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186" fontId="28" fillId="0" borderId="0" xfId="0" applyNumberFormat="1" applyFont="1" applyFill="1" applyBorder="1" applyAlignment="1">
      <alignment horizontal="center"/>
    </xf>
    <xf numFmtId="186" fontId="28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186" fontId="28" fillId="0" borderId="0" xfId="0" applyNumberFormat="1" applyFont="1" applyFill="1" applyAlignment="1">
      <alignment horizontal="center"/>
    </xf>
    <xf numFmtId="186" fontId="28" fillId="0" borderId="0" xfId="0" applyNumberFormat="1" applyFont="1" applyAlignment="1">
      <alignment/>
    </xf>
    <xf numFmtId="186" fontId="28" fillId="0" borderId="0" xfId="0" applyNumberFormat="1" applyFont="1" applyFill="1" applyBorder="1" applyAlignment="1">
      <alignment/>
    </xf>
    <xf numFmtId="186" fontId="29" fillId="0" borderId="0" xfId="0" applyNumberFormat="1" applyFont="1" applyFill="1" applyBorder="1" applyAlignment="1">
      <alignment/>
    </xf>
    <xf numFmtId="186" fontId="28" fillId="0" borderId="0" xfId="238" applyNumberFormat="1" applyFont="1" applyFill="1" applyBorder="1" applyAlignment="1">
      <alignment/>
    </xf>
    <xf numFmtId="186" fontId="29" fillId="0" borderId="0" xfId="238" applyNumberFormat="1" applyFont="1" applyFill="1" applyBorder="1" applyAlignment="1">
      <alignment/>
    </xf>
    <xf numFmtId="186" fontId="28" fillId="0" borderId="0" xfId="238" applyFont="1" applyFill="1" applyBorder="1" applyAlignment="1">
      <alignment horizontal="center"/>
    </xf>
    <xf numFmtId="186" fontId="28" fillId="0" borderId="0" xfId="146" applyNumberFormat="1" applyFont="1" applyFill="1" applyBorder="1" applyAlignment="1">
      <alignment horizontal="right"/>
      <protection/>
    </xf>
    <xf numFmtId="186" fontId="28" fillId="0" borderId="0" xfId="138" applyNumberFormat="1" applyFont="1" applyFill="1" applyBorder="1" applyAlignment="1">
      <alignment horizontal="right"/>
      <protection/>
    </xf>
    <xf numFmtId="186" fontId="28" fillId="0" borderId="0" xfId="142" applyNumberFormat="1" applyFont="1" applyFill="1" applyBorder="1" applyAlignment="1">
      <alignment horizontal="right"/>
      <protection/>
    </xf>
    <xf numFmtId="186" fontId="28" fillId="0" borderId="0" xfId="148" applyNumberFormat="1" applyFont="1" applyFill="1" applyBorder="1" applyAlignment="1">
      <alignment horizontal="right"/>
      <protection/>
    </xf>
    <xf numFmtId="186" fontId="28" fillId="0" borderId="0" xfId="150" applyNumberFormat="1" applyFont="1" applyFill="1" applyBorder="1" applyAlignment="1">
      <alignment horizontal="right"/>
      <protection/>
    </xf>
    <xf numFmtId="186" fontId="28" fillId="0" borderId="0" xfId="151" applyNumberFormat="1" applyFont="1" applyFill="1" applyBorder="1" applyAlignment="1">
      <alignment horizontal="right"/>
      <protection/>
    </xf>
    <xf numFmtId="186" fontId="30" fillId="0" borderId="0" xfId="0" applyNumberFormat="1" applyFont="1" applyFill="1" applyBorder="1" applyAlignment="1">
      <alignment/>
    </xf>
    <xf numFmtId="186" fontId="28" fillId="0" borderId="0" xfId="0" applyNumberFormat="1" applyFont="1" applyFill="1" applyAlignment="1">
      <alignment/>
    </xf>
    <xf numFmtId="0" fontId="2" fillId="2" borderId="0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right"/>
    </xf>
    <xf numFmtId="0" fontId="2" fillId="2" borderId="11" xfId="0" applyNumberFormat="1" applyFont="1" applyFill="1" applyBorder="1" applyAlignment="1">
      <alignment horizontal="right"/>
    </xf>
    <xf numFmtId="0" fontId="2" fillId="2" borderId="12" xfId="0" applyNumberFormat="1" applyFont="1" applyFill="1" applyBorder="1" applyAlignment="1">
      <alignment horizontal="right"/>
    </xf>
    <xf numFmtId="0" fontId="6" fillId="2" borderId="12" xfId="0" applyNumberFormat="1" applyFont="1" applyFill="1" applyBorder="1" applyAlignment="1">
      <alignment horizontal="right"/>
    </xf>
    <xf numFmtId="0" fontId="6" fillId="2" borderId="11" xfId="0" applyNumberFormat="1" applyFont="1" applyFill="1" applyBorder="1" applyAlignment="1">
      <alignment horizontal="right"/>
    </xf>
    <xf numFmtId="0" fontId="3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86" fontId="2" fillId="0" borderId="10" xfId="0" applyNumberFormat="1" applyFont="1" applyFill="1" applyBorder="1" applyAlignment="1">
      <alignment horizontal="center"/>
    </xf>
    <xf numFmtId="186" fontId="8" fillId="0" borderId="0" xfId="238" applyFont="1" applyFill="1" applyBorder="1" applyAlignment="1" applyProtection="1">
      <alignment/>
      <protection/>
    </xf>
    <xf numFmtId="0" fontId="8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" borderId="1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42" fillId="0" borderId="0" xfId="0" applyFont="1" applyAlignment="1">
      <alignment/>
    </xf>
    <xf numFmtId="186" fontId="8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14" xfId="0" applyFont="1" applyBorder="1" applyAlignment="1">
      <alignment/>
    </xf>
    <xf numFmtId="0" fontId="0" fillId="0" borderId="15" xfId="0" applyBorder="1" applyAlignment="1">
      <alignment/>
    </xf>
    <xf numFmtId="0" fontId="4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7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48" fillId="0" borderId="19" xfId="0" applyFont="1" applyBorder="1" applyAlignment="1">
      <alignment/>
    </xf>
    <xf numFmtId="0" fontId="48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49" fillId="0" borderId="14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9" xfId="0" applyFont="1" applyBorder="1" applyAlignment="1">
      <alignment/>
    </xf>
    <xf numFmtId="0" fontId="0" fillId="0" borderId="20" xfId="0" applyBorder="1" applyAlignment="1">
      <alignment/>
    </xf>
    <xf numFmtId="0" fontId="50" fillId="0" borderId="0" xfId="0" applyFont="1" applyAlignment="1">
      <alignment/>
    </xf>
    <xf numFmtId="0" fontId="39" fillId="0" borderId="0" xfId="237" applyAlignment="1">
      <alignment/>
    </xf>
    <xf numFmtId="0" fontId="51" fillId="0" borderId="0" xfId="0" applyFont="1" applyAlignment="1">
      <alignment horizontal="left" vertical="top" wrapText="1"/>
    </xf>
    <xf numFmtId="0" fontId="52" fillId="0" borderId="0" xfId="0" applyFont="1" applyAlignment="1">
      <alignment/>
    </xf>
    <xf numFmtId="0" fontId="53" fillId="0" borderId="0" xfId="237" applyFont="1" applyAlignment="1" applyProtection="1">
      <alignment/>
      <protection/>
    </xf>
    <xf numFmtId="0" fontId="7" fillId="0" borderId="0" xfId="240" applyFont="1" applyProtection="1">
      <alignment/>
      <protection hidden="1"/>
    </xf>
    <xf numFmtId="0" fontId="1" fillId="0" borderId="0" xfId="240" applyProtection="1">
      <alignment/>
      <protection hidden="1"/>
    </xf>
    <xf numFmtId="0" fontId="39" fillId="0" borderId="0" xfId="237" applyAlignment="1" applyProtection="1">
      <alignment/>
      <protection/>
    </xf>
    <xf numFmtId="0" fontId="49" fillId="0" borderId="0" xfId="240" applyFont="1" applyProtection="1">
      <alignment/>
      <protection hidden="1"/>
    </xf>
    <xf numFmtId="0" fontId="54" fillId="0" borderId="0" xfId="240" applyFont="1" applyProtection="1">
      <alignment/>
      <protection hidden="1"/>
    </xf>
    <xf numFmtId="0" fontId="51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</cellXfs>
  <cellStyles count="23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erekening 2" xfId="88"/>
    <cellStyle name="Berekening 3" xfId="89"/>
    <cellStyle name="Calculation" xfId="90"/>
    <cellStyle name="Check Cell" xfId="91"/>
    <cellStyle name="Controlecel 2" xfId="92"/>
    <cellStyle name="Controlecel 3" xfId="93"/>
    <cellStyle name="Euro" xfId="94"/>
    <cellStyle name="Explanatory Text" xfId="95"/>
    <cellStyle name="Gekoppelde cel 2" xfId="96"/>
    <cellStyle name="Gekoppelde cel 3" xfId="97"/>
    <cellStyle name="Goed 2" xfId="98"/>
    <cellStyle name="Goed 3" xfId="99"/>
    <cellStyle name="Good" xfId="100"/>
    <cellStyle name="Heading 1" xfId="101"/>
    <cellStyle name="Heading 2" xfId="102"/>
    <cellStyle name="Heading 3" xfId="103"/>
    <cellStyle name="Heading 4" xfId="104"/>
    <cellStyle name="Input" xfId="105"/>
    <cellStyle name="Invoer 2" xfId="106"/>
    <cellStyle name="Invoer 3" xfId="107"/>
    <cellStyle name="Kop 1 2" xfId="108"/>
    <cellStyle name="Kop 1 3" xfId="109"/>
    <cellStyle name="Kop 2 2" xfId="110"/>
    <cellStyle name="Kop 2 3" xfId="111"/>
    <cellStyle name="Kop 3 2" xfId="112"/>
    <cellStyle name="Kop 3 3" xfId="113"/>
    <cellStyle name="Kop 4 2" xfId="114"/>
    <cellStyle name="Kop 4 3" xfId="115"/>
    <cellStyle name="Linked Cell" xfId="116"/>
    <cellStyle name="Neutraal 2" xfId="117"/>
    <cellStyle name="Neutraal 3" xfId="118"/>
    <cellStyle name="Neutral" xfId="119"/>
    <cellStyle name="Note" xfId="120"/>
    <cellStyle name="Notitie 2" xfId="121"/>
    <cellStyle name="Notitie 3" xfId="122"/>
    <cellStyle name="Notitie 3 2" xfId="123"/>
    <cellStyle name="Ongeldig 2" xfId="124"/>
    <cellStyle name="Ongeldig 3" xfId="125"/>
    <cellStyle name="Output" xfId="126"/>
    <cellStyle name="Procent 2" xfId="127"/>
    <cellStyle name="Standaard 10" xfId="128"/>
    <cellStyle name="Standaard 10 2" xfId="129"/>
    <cellStyle name="Standaard 11" xfId="130"/>
    <cellStyle name="Standaard 11 2" xfId="131"/>
    <cellStyle name="Standaard 12" xfId="132"/>
    <cellStyle name="Standaard 13" xfId="133"/>
    <cellStyle name="Standaard 13 2" xfId="134"/>
    <cellStyle name="Standaard 14" xfId="135"/>
    <cellStyle name="Standaard 14 2" xfId="136"/>
    <cellStyle name="Standaard 15" xfId="137"/>
    <cellStyle name="Standaard 16" xfId="138"/>
    <cellStyle name="Standaard 17" xfId="139"/>
    <cellStyle name="Standaard 17 2" xfId="140"/>
    <cellStyle name="Standaard 18" xfId="141"/>
    <cellStyle name="Standaard 19" xfId="142"/>
    <cellStyle name="Standaard 2" xfId="143"/>
    <cellStyle name="Standaard 2 2" xfId="144"/>
    <cellStyle name="Standaard 20" xfId="145"/>
    <cellStyle name="Standaard 21" xfId="146"/>
    <cellStyle name="Standaard 22" xfId="147"/>
    <cellStyle name="Standaard 23" xfId="148"/>
    <cellStyle name="Standaard 24" xfId="149"/>
    <cellStyle name="Standaard 25" xfId="150"/>
    <cellStyle name="Standaard 26" xfId="151"/>
    <cellStyle name="Standaard 27" xfId="152"/>
    <cellStyle name="Standaard 28" xfId="153"/>
    <cellStyle name="Standaard 29" xfId="154"/>
    <cellStyle name="Standaard 3" xfId="155"/>
    <cellStyle name="Standaard 3 2" xfId="156"/>
    <cellStyle name="Standaard 30" xfId="157"/>
    <cellStyle name="Standaard 31" xfId="158"/>
    <cellStyle name="Standaard 32" xfId="159"/>
    <cellStyle name="Standaard 33" xfId="160"/>
    <cellStyle name="Standaard 34" xfId="161"/>
    <cellStyle name="Standaard 34 2" xfId="162"/>
    <cellStyle name="Standaard 35" xfId="163"/>
    <cellStyle name="Standaard 36" xfId="164"/>
    <cellStyle name="Standaard 37" xfId="165"/>
    <cellStyle name="Standaard 38" xfId="166"/>
    <cellStyle name="Standaard 39" xfId="167"/>
    <cellStyle name="Standaard 4" xfId="168"/>
    <cellStyle name="Standaard 4 2" xfId="169"/>
    <cellStyle name="Standaard 40" xfId="170"/>
    <cellStyle name="Standaard 41" xfId="171"/>
    <cellStyle name="Standaard 42" xfId="172"/>
    <cellStyle name="Standaard 43" xfId="173"/>
    <cellStyle name="Standaard 44" xfId="174"/>
    <cellStyle name="Standaard 45" xfId="175"/>
    <cellStyle name="Standaard 46" xfId="176"/>
    <cellStyle name="Standaard 47" xfId="177"/>
    <cellStyle name="Standaard 48" xfId="178"/>
    <cellStyle name="Standaard 49" xfId="179"/>
    <cellStyle name="Standaard 5" xfId="180"/>
    <cellStyle name="Standaard 5 2" xfId="181"/>
    <cellStyle name="Standaard 50" xfId="182"/>
    <cellStyle name="Standaard 51" xfId="183"/>
    <cellStyle name="Standaard 52" xfId="184"/>
    <cellStyle name="Standaard 53" xfId="185"/>
    <cellStyle name="Standaard 54" xfId="186"/>
    <cellStyle name="Standaard 55" xfId="187"/>
    <cellStyle name="Standaard 56" xfId="188"/>
    <cellStyle name="Standaard 57" xfId="189"/>
    <cellStyle name="Standaard 58" xfId="190"/>
    <cellStyle name="Standaard 59" xfId="191"/>
    <cellStyle name="Standaard 6" xfId="192"/>
    <cellStyle name="Standaard 60" xfId="193"/>
    <cellStyle name="Standaard 61" xfId="194"/>
    <cellStyle name="Standaard 62" xfId="195"/>
    <cellStyle name="Standaard 63" xfId="196"/>
    <cellStyle name="Standaard 64" xfId="197"/>
    <cellStyle name="Standaard 65" xfId="198"/>
    <cellStyle name="Standaard 66" xfId="199"/>
    <cellStyle name="Standaard 67" xfId="200"/>
    <cellStyle name="Standaard 68" xfId="201"/>
    <cellStyle name="Standaard 69" xfId="202"/>
    <cellStyle name="Standaard 7" xfId="203"/>
    <cellStyle name="Standaard 7 2" xfId="204"/>
    <cellStyle name="Standaard 70" xfId="205"/>
    <cellStyle name="Standaard 71" xfId="206"/>
    <cellStyle name="Standaard 72" xfId="207"/>
    <cellStyle name="Standaard 73" xfId="208"/>
    <cellStyle name="Standaard 74" xfId="209"/>
    <cellStyle name="Standaard 74 2" xfId="210"/>
    <cellStyle name="Standaard 75" xfId="211"/>
    <cellStyle name="Standaard 75 2" xfId="212"/>
    <cellStyle name="Standaard 76" xfId="213"/>
    <cellStyle name="Standaard 8" xfId="214"/>
    <cellStyle name="Standaard 9" xfId="215"/>
    <cellStyle name="Standaard 9 2" xfId="216"/>
    <cellStyle name="Titel 2" xfId="217"/>
    <cellStyle name="Titel 3" xfId="218"/>
    <cellStyle name="Title" xfId="219"/>
    <cellStyle name="Totaal 2" xfId="220"/>
    <cellStyle name="Totaal 3" xfId="221"/>
    <cellStyle name="Total" xfId="222"/>
    <cellStyle name="Uitvoer 2" xfId="223"/>
    <cellStyle name="Uitvoer 3" xfId="224"/>
    <cellStyle name="Valuta 10" xfId="225"/>
    <cellStyle name="Valuta 2" xfId="226"/>
    <cellStyle name="Valuta 3" xfId="227"/>
    <cellStyle name="Valuta 4" xfId="228"/>
    <cellStyle name="Valuta 5" xfId="229"/>
    <cellStyle name="Valuta 5 2" xfId="230"/>
    <cellStyle name="Valuta 6" xfId="231"/>
    <cellStyle name="Verklarende tekst 2" xfId="232"/>
    <cellStyle name="Verklarende tekst 3" xfId="233"/>
    <cellStyle name="Waarschuwingstekst 2" xfId="234"/>
    <cellStyle name="Waarschuwingstekst 3" xfId="235"/>
    <cellStyle name="Warning Text" xfId="236"/>
    <cellStyle name="Hyperlink" xfId="237"/>
    <cellStyle name="Currency" xfId="238"/>
    <cellStyle name="Currency [0]" xfId="239"/>
    <cellStyle name="Обычный 2" xfId="240"/>
    <cellStyle name="Followed Hyperlink" xfId="241"/>
    <cellStyle name="Percent" xfId="242"/>
    <cellStyle name="Comma" xfId="243"/>
    <cellStyle name="Comma [0]" xfId="2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2.jpe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1</xdr:col>
      <xdr:colOff>28575</xdr:colOff>
      <xdr:row>6</xdr:row>
      <xdr:rowOff>0</xdr:rowOff>
    </xdr:to>
    <xdr:pic>
      <xdr:nvPicPr>
        <xdr:cNvPr id="1" name="Afbeelding 3" descr="tasjes_row-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19050</xdr:rowOff>
    </xdr:from>
    <xdr:to>
      <xdr:col>3</xdr:col>
      <xdr:colOff>457200</xdr:colOff>
      <xdr:row>1</xdr:row>
      <xdr:rowOff>180975</xdr:rowOff>
    </xdr:to>
    <xdr:pic>
      <xdr:nvPicPr>
        <xdr:cNvPr id="1" name="Afbeelding 2" descr="bulb_crate_tulip3 vrij copy-2 copy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647687">
          <a:off x="1933575" y="19050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19050</xdr:rowOff>
    </xdr:from>
    <xdr:to>
      <xdr:col>3</xdr:col>
      <xdr:colOff>447675</xdr:colOff>
      <xdr:row>1</xdr:row>
      <xdr:rowOff>180975</xdr:rowOff>
    </xdr:to>
    <xdr:pic>
      <xdr:nvPicPr>
        <xdr:cNvPr id="2" name="Afbeelding 2" descr="bulb_crate_tulip3 vrij copy-2 copy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647687">
          <a:off x="1933575" y="19050"/>
          <a:ext cx="847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19050</xdr:rowOff>
    </xdr:from>
    <xdr:to>
      <xdr:col>3</xdr:col>
      <xdr:colOff>447675</xdr:colOff>
      <xdr:row>1</xdr:row>
      <xdr:rowOff>180975</xdr:rowOff>
    </xdr:to>
    <xdr:pic>
      <xdr:nvPicPr>
        <xdr:cNvPr id="3" name="Afbeelding 2" descr="bulb_crate_tulip3 vrij copy-2 copy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647687">
          <a:off x="1933575" y="19050"/>
          <a:ext cx="847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</xdr:row>
      <xdr:rowOff>57150</xdr:rowOff>
    </xdr:from>
    <xdr:to>
      <xdr:col>0</xdr:col>
      <xdr:colOff>1314450</xdr:colOff>
      <xdr:row>4</xdr:row>
      <xdr:rowOff>133350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0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0</xdr:row>
      <xdr:rowOff>57150</xdr:rowOff>
    </xdr:from>
    <xdr:to>
      <xdr:col>8</xdr:col>
      <xdr:colOff>171450</xdr:colOff>
      <xdr:row>2</xdr:row>
      <xdr:rowOff>133350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43450" y="57150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www.autolux.ua/Predstavitelstva" TargetMode="External" /><Relationship Id="rId4" Type="http://schemas.openxmlformats.org/officeDocument/2006/relationships/hyperlink" Target="http://www.euroexpress.net.ua/ru/branches" TargetMode="External" /><Relationship Id="rId5" Type="http://schemas.openxmlformats.org/officeDocument/2006/relationships/hyperlink" Target="http://novaposhta.ua/frontend/brunchoffices?lang=ru" TargetMode="External" /><Relationship Id="rId6" Type="http://schemas.openxmlformats.org/officeDocument/2006/relationships/hyperlink" Target="http://www.intime.ua/representations/" TargetMode="External" /><Relationship Id="rId7" Type="http://schemas.openxmlformats.org/officeDocument/2006/relationships/hyperlink" Target="http://www.nexpress.com.ua/offices" TargetMode="External" /><Relationship Id="rId8" Type="http://schemas.openxmlformats.org/officeDocument/2006/relationships/hyperlink" Target="http://privatbank.ua/info/index1.stm?url=/info/ccyrate/rate.ssc&amp;typ=N&amp;dayValue=5&amp;monthValue=08&amp;yearValue=2011&amp;whichValue=P" TargetMode="Externa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4"/>
  <sheetViews>
    <sheetView zoomScalePageLayoutView="0" workbookViewId="0" topLeftCell="A1">
      <selection activeCell="S18" sqref="S18"/>
    </sheetView>
  </sheetViews>
  <sheetFormatPr defaultColWidth="9.140625" defaultRowHeight="15"/>
  <cols>
    <col min="1" max="1" width="24.8515625" style="11" customWidth="1"/>
    <col min="2" max="3" width="4.7109375" style="6" customWidth="1"/>
    <col min="4" max="4" width="1.7109375" style="11" customWidth="1"/>
    <col min="5" max="5" width="6.7109375" style="6" customWidth="1"/>
    <col min="6" max="6" width="6.7109375" style="96" customWidth="1"/>
    <col min="7" max="7" width="6.7109375" style="149" customWidth="1"/>
    <col min="8" max="8" width="6.7109375" style="96" customWidth="1"/>
    <col min="9" max="9" width="9.140625" style="12" customWidth="1"/>
    <col min="10" max="10" width="6.7109375" style="30" customWidth="1"/>
    <col min="11" max="11" width="3.7109375" style="4" customWidth="1"/>
    <col min="12" max="12" width="11.140625" style="117" customWidth="1"/>
    <col min="13" max="13" width="3.7109375" style="4" customWidth="1"/>
    <col min="14" max="14" width="9.28125" style="4" customWidth="1"/>
    <col min="15" max="15" width="3.7109375" style="4" customWidth="1"/>
    <col min="16" max="16" width="7.28125" style="6" bestFit="1" customWidth="1"/>
    <col min="17" max="17" width="6.7109375" style="4" customWidth="1"/>
    <col min="18" max="18" width="3.7109375" style="4" customWidth="1"/>
    <col min="19" max="20" width="6.7109375" style="4" customWidth="1"/>
    <col min="21" max="21" width="8.7109375" style="4" customWidth="1"/>
    <col min="22" max="22" width="6.7109375" style="4" customWidth="1"/>
    <col min="23" max="23" width="11.00390625" style="4" bestFit="1" customWidth="1"/>
    <col min="24" max="24" width="10.421875" style="4" bestFit="1" customWidth="1"/>
    <col min="25" max="25" width="9.57421875" style="4" bestFit="1" customWidth="1"/>
    <col min="26" max="16384" width="9.140625" style="4" customWidth="1"/>
  </cols>
  <sheetData>
    <row r="1" spans="1:16" s="5" customFormat="1" ht="37.5" customHeight="1">
      <c r="A1" s="168" t="s">
        <v>3</v>
      </c>
      <c r="B1" s="168"/>
      <c r="C1" s="8"/>
      <c r="D1" s="29"/>
      <c r="E1" s="65"/>
      <c r="F1" s="107"/>
      <c r="G1" s="133"/>
      <c r="H1" s="134"/>
      <c r="I1" s="67"/>
      <c r="J1" s="34"/>
      <c r="K1" s="8"/>
      <c r="L1" s="115"/>
      <c r="M1" s="8"/>
      <c r="N1" s="8"/>
      <c r="O1" s="8"/>
      <c r="P1" s="8"/>
    </row>
    <row r="2" spans="1:16" s="5" customFormat="1" ht="11.25" customHeight="1">
      <c r="A2" s="66"/>
      <c r="B2" s="64"/>
      <c r="C2" s="8"/>
      <c r="D2" s="29"/>
      <c r="E2" s="169" t="s">
        <v>41</v>
      </c>
      <c r="F2" s="169"/>
      <c r="G2" s="169"/>
      <c r="H2" s="169"/>
      <c r="I2" s="169"/>
      <c r="J2" s="169"/>
      <c r="K2" s="2"/>
      <c r="L2" s="120"/>
      <c r="M2" s="2"/>
      <c r="N2" s="3"/>
      <c r="O2" s="6"/>
      <c r="P2" s="6"/>
    </row>
    <row r="3" spans="1:16" s="5" customFormat="1" ht="11.25" customHeight="1">
      <c r="A3" s="66"/>
      <c r="B3" s="64"/>
      <c r="C3" s="8"/>
      <c r="D3" s="29"/>
      <c r="E3" s="8"/>
      <c r="F3" s="94"/>
      <c r="G3" s="132"/>
      <c r="H3" s="94"/>
      <c r="I3" s="126"/>
      <c r="J3" s="103"/>
      <c r="K3" s="8"/>
      <c r="L3" s="115"/>
      <c r="M3" s="8"/>
      <c r="N3" s="3"/>
      <c r="O3" s="6"/>
      <c r="P3" s="6"/>
    </row>
    <row r="4" spans="1:16" s="5" customFormat="1" ht="11.25" customHeight="1">
      <c r="A4" s="66"/>
      <c r="B4" s="64"/>
      <c r="C4" s="8"/>
      <c r="D4" s="29"/>
      <c r="E4" s="6" t="s">
        <v>45</v>
      </c>
      <c r="F4" s="6" t="s">
        <v>42</v>
      </c>
      <c r="G4" s="158" t="s">
        <v>47</v>
      </c>
      <c r="H4" s="96"/>
      <c r="I4" s="127" t="s">
        <v>47</v>
      </c>
      <c r="J4" s="105" t="s">
        <v>48</v>
      </c>
      <c r="K4" s="4"/>
      <c r="L4" s="117"/>
      <c r="M4" s="4"/>
      <c r="N4" s="4"/>
      <c r="O4" s="6"/>
      <c r="P4" s="6"/>
    </row>
    <row r="5" spans="1:16" s="5" customFormat="1" ht="11.25" customHeight="1">
      <c r="A5" s="66"/>
      <c r="B5" s="64"/>
      <c r="C5" s="8"/>
      <c r="D5" s="29"/>
      <c r="E5" s="6" t="s">
        <v>43</v>
      </c>
      <c r="F5" s="6" t="s">
        <v>43</v>
      </c>
      <c r="G5" s="6" t="s">
        <v>49</v>
      </c>
      <c r="H5" s="96"/>
      <c r="I5" s="127" t="s">
        <v>49</v>
      </c>
      <c r="J5" s="105" t="s">
        <v>50</v>
      </c>
      <c r="K5" s="6"/>
      <c r="L5" s="10" t="s">
        <v>409</v>
      </c>
      <c r="M5" s="6"/>
      <c r="N5" s="6"/>
      <c r="O5" s="6"/>
      <c r="P5" s="6" t="s">
        <v>37</v>
      </c>
    </row>
    <row r="6" spans="1:16" s="5" customFormat="1" ht="11.25" customHeight="1">
      <c r="A6" s="66"/>
      <c r="B6" s="64"/>
      <c r="C6" s="8"/>
      <c r="D6" s="29"/>
      <c r="E6" s="6" t="s">
        <v>46</v>
      </c>
      <c r="F6" s="6" t="s">
        <v>44</v>
      </c>
      <c r="G6" s="158" t="s">
        <v>52</v>
      </c>
      <c r="H6" s="96" t="s">
        <v>69</v>
      </c>
      <c r="I6" s="104" t="s">
        <v>51</v>
      </c>
      <c r="J6" s="105" t="s">
        <v>38</v>
      </c>
      <c r="K6" s="6"/>
      <c r="L6" s="10" t="s">
        <v>53</v>
      </c>
      <c r="M6" s="6"/>
      <c r="N6" s="6" t="s">
        <v>40</v>
      </c>
      <c r="O6" s="6"/>
      <c r="P6" s="6" t="s">
        <v>39</v>
      </c>
    </row>
    <row r="7" spans="1:16" s="5" customFormat="1" ht="11.25" customHeight="1">
      <c r="A7" s="22"/>
      <c r="B7" s="6"/>
      <c r="C7" s="8"/>
      <c r="D7" s="29"/>
      <c r="E7" s="8"/>
      <c r="F7" s="101"/>
      <c r="G7" s="136"/>
      <c r="H7" s="101"/>
      <c r="I7" s="128"/>
      <c r="J7" s="103"/>
      <c r="K7" s="6"/>
      <c r="L7" s="113"/>
      <c r="M7" s="6"/>
      <c r="N7" s="12"/>
      <c r="O7" s="6"/>
      <c r="P7" s="6"/>
    </row>
    <row r="8" spans="1:16" s="5" customFormat="1" ht="11.25" customHeight="1">
      <c r="A8" s="17" t="s">
        <v>432</v>
      </c>
      <c r="B8" s="53" t="s">
        <v>77</v>
      </c>
      <c r="C8" s="8"/>
      <c r="D8" s="29"/>
      <c r="E8" s="33">
        <v>8</v>
      </c>
      <c r="F8" s="96">
        <v>12</v>
      </c>
      <c r="G8" s="110">
        <v>1.6</v>
      </c>
      <c r="H8" s="96">
        <v>3007</v>
      </c>
      <c r="I8" s="129">
        <f>F8*G8</f>
        <v>19.200000000000003</v>
      </c>
      <c r="J8" s="106"/>
      <c r="K8" s="6"/>
      <c r="L8" s="119" t="s">
        <v>443</v>
      </c>
      <c r="M8" s="6"/>
      <c r="N8" s="12">
        <f aca="true" t="shared" si="0" ref="N8:N15">I8*J8</f>
        <v>0</v>
      </c>
      <c r="O8" s="6"/>
      <c r="P8" s="6">
        <f>J8/56</f>
        <v>0</v>
      </c>
    </row>
    <row r="9" spans="1:16" s="5" customFormat="1" ht="11.25" customHeight="1">
      <c r="A9" s="17" t="s">
        <v>270</v>
      </c>
      <c r="B9" s="53" t="s">
        <v>219</v>
      </c>
      <c r="C9" s="8"/>
      <c r="D9" s="29"/>
      <c r="E9" s="33">
        <v>5</v>
      </c>
      <c r="F9" s="96">
        <v>12</v>
      </c>
      <c r="G9" s="110">
        <v>2.7</v>
      </c>
      <c r="H9" s="96">
        <v>3008</v>
      </c>
      <c r="I9" s="129">
        <f aca="true" t="shared" si="1" ref="I9:I15">F9*G9</f>
        <v>32.400000000000006</v>
      </c>
      <c r="J9" s="106"/>
      <c r="K9" s="6"/>
      <c r="L9" s="119" t="s">
        <v>445</v>
      </c>
      <c r="M9" s="6"/>
      <c r="N9" s="12">
        <f t="shared" si="0"/>
        <v>0</v>
      </c>
      <c r="O9" s="6"/>
      <c r="P9" s="6">
        <f aca="true" t="shared" si="2" ref="P9:P15">J9/56</f>
        <v>0</v>
      </c>
    </row>
    <row r="10" spans="1:16" s="5" customFormat="1" ht="11.25" customHeight="1">
      <c r="A10" s="29" t="s">
        <v>433</v>
      </c>
      <c r="B10" s="53" t="s">
        <v>221</v>
      </c>
      <c r="C10" s="8"/>
      <c r="D10" s="29"/>
      <c r="E10" s="8">
        <v>20</v>
      </c>
      <c r="F10" s="101">
        <v>12</v>
      </c>
      <c r="G10" s="136">
        <v>1.6</v>
      </c>
      <c r="H10" s="101">
        <v>3005</v>
      </c>
      <c r="I10" s="129">
        <f t="shared" si="1"/>
        <v>19.200000000000003</v>
      </c>
      <c r="J10" s="106"/>
      <c r="K10" s="6"/>
      <c r="L10" s="119" t="s">
        <v>442</v>
      </c>
      <c r="M10" s="6"/>
      <c r="N10" s="12">
        <f>I10*J10</f>
        <v>0</v>
      </c>
      <c r="O10" s="6"/>
      <c r="P10" s="6">
        <f t="shared" si="2"/>
        <v>0</v>
      </c>
    </row>
    <row r="11" spans="1:16" s="5" customFormat="1" ht="11.25" customHeight="1">
      <c r="A11" s="17" t="s">
        <v>416</v>
      </c>
      <c r="B11" s="53" t="s">
        <v>100</v>
      </c>
      <c r="C11" s="8"/>
      <c r="D11" s="29"/>
      <c r="E11" s="33">
        <v>30</v>
      </c>
      <c r="F11" s="94">
        <v>12</v>
      </c>
      <c r="G11" s="135">
        <v>2.25</v>
      </c>
      <c r="H11" s="96">
        <v>3006</v>
      </c>
      <c r="I11" s="129">
        <f t="shared" si="1"/>
        <v>27</v>
      </c>
      <c r="J11" s="106"/>
      <c r="K11" s="6"/>
      <c r="L11" s="119" t="s">
        <v>444</v>
      </c>
      <c r="M11" s="6"/>
      <c r="N11" s="12">
        <f t="shared" si="0"/>
        <v>0</v>
      </c>
      <c r="O11" s="6"/>
      <c r="P11" s="6">
        <f t="shared" si="2"/>
        <v>0</v>
      </c>
    </row>
    <row r="12" spans="1:16" s="5" customFormat="1" ht="11.25" customHeight="1">
      <c r="A12" s="17" t="s">
        <v>434</v>
      </c>
      <c r="B12" s="53" t="s">
        <v>399</v>
      </c>
      <c r="C12" s="8"/>
      <c r="D12" s="29"/>
      <c r="E12" s="33">
        <v>25</v>
      </c>
      <c r="F12" s="94">
        <v>12</v>
      </c>
      <c r="G12" s="135">
        <v>1.6</v>
      </c>
      <c r="H12" s="96">
        <v>3001</v>
      </c>
      <c r="I12" s="129">
        <f t="shared" si="1"/>
        <v>19.200000000000003</v>
      </c>
      <c r="J12" s="106"/>
      <c r="K12" s="6"/>
      <c r="L12" s="119" t="s">
        <v>438</v>
      </c>
      <c r="M12" s="6"/>
      <c r="N12" s="12">
        <f t="shared" si="0"/>
        <v>0</v>
      </c>
      <c r="O12" s="6"/>
      <c r="P12" s="6">
        <f t="shared" si="2"/>
        <v>0</v>
      </c>
    </row>
    <row r="13" spans="1:16" s="5" customFormat="1" ht="11.25" customHeight="1">
      <c r="A13" s="29" t="s">
        <v>435</v>
      </c>
      <c r="B13" s="53" t="s">
        <v>399</v>
      </c>
      <c r="C13" s="8"/>
      <c r="D13" s="29"/>
      <c r="E13" s="8">
        <v>25</v>
      </c>
      <c r="F13" s="96">
        <v>12</v>
      </c>
      <c r="G13" s="110">
        <v>1.6</v>
      </c>
      <c r="H13" s="96">
        <v>3003</v>
      </c>
      <c r="I13" s="129">
        <f t="shared" si="1"/>
        <v>19.200000000000003</v>
      </c>
      <c r="J13" s="106"/>
      <c r="K13" s="6"/>
      <c r="L13" s="119" t="s">
        <v>440</v>
      </c>
      <c r="M13" s="6"/>
      <c r="N13" s="12">
        <f t="shared" si="0"/>
        <v>0</v>
      </c>
      <c r="O13" s="6"/>
      <c r="P13" s="6">
        <f t="shared" si="2"/>
        <v>0</v>
      </c>
    </row>
    <row r="14" spans="1:16" s="5" customFormat="1" ht="11.25" customHeight="1">
      <c r="A14" s="29" t="s">
        <v>436</v>
      </c>
      <c r="B14" s="53" t="s">
        <v>399</v>
      </c>
      <c r="C14" s="8"/>
      <c r="D14" s="29"/>
      <c r="E14" s="8">
        <v>25</v>
      </c>
      <c r="F14" s="101">
        <v>12</v>
      </c>
      <c r="G14" s="136">
        <v>1.6</v>
      </c>
      <c r="H14" s="101">
        <v>3002</v>
      </c>
      <c r="I14" s="129">
        <f t="shared" si="1"/>
        <v>19.200000000000003</v>
      </c>
      <c r="J14" s="106"/>
      <c r="K14" s="6"/>
      <c r="L14" s="119" t="s">
        <v>439</v>
      </c>
      <c r="M14" s="6"/>
      <c r="N14" s="12">
        <f t="shared" si="0"/>
        <v>0</v>
      </c>
      <c r="O14" s="6"/>
      <c r="P14" s="6">
        <f t="shared" si="2"/>
        <v>0</v>
      </c>
    </row>
    <row r="15" spans="1:16" s="5" customFormat="1" ht="11.25" customHeight="1">
      <c r="A15" s="17" t="s">
        <v>437</v>
      </c>
      <c r="B15" s="53" t="s">
        <v>399</v>
      </c>
      <c r="C15" s="8"/>
      <c r="D15" s="29"/>
      <c r="E15" s="33">
        <v>25</v>
      </c>
      <c r="F15" s="94">
        <v>12</v>
      </c>
      <c r="G15" s="135">
        <v>1.6</v>
      </c>
      <c r="H15" s="96">
        <v>3004</v>
      </c>
      <c r="I15" s="129">
        <f t="shared" si="1"/>
        <v>19.200000000000003</v>
      </c>
      <c r="J15" s="106"/>
      <c r="K15" s="6"/>
      <c r="L15" s="119" t="s">
        <v>441</v>
      </c>
      <c r="M15" s="6"/>
      <c r="N15" s="12">
        <f t="shared" si="0"/>
        <v>0</v>
      </c>
      <c r="O15" s="6"/>
      <c r="P15" s="6">
        <f t="shared" si="2"/>
        <v>0</v>
      </c>
    </row>
    <row r="16" spans="1:16" s="44" customFormat="1" ht="11.25" customHeight="1" thickBot="1">
      <c r="A16" s="29"/>
      <c r="B16" s="53"/>
      <c r="C16" s="39"/>
      <c r="D16" s="93"/>
      <c r="E16" s="33"/>
      <c r="F16" s="94"/>
      <c r="G16" s="135"/>
      <c r="H16" s="96"/>
      <c r="I16" s="14"/>
      <c r="J16" s="30"/>
      <c r="K16" s="6"/>
      <c r="L16" s="113"/>
      <c r="M16" s="6"/>
      <c r="N16" s="162">
        <f>SUM(N8:N15)</f>
        <v>0</v>
      </c>
      <c r="O16" s="23"/>
      <c r="P16" s="165">
        <f>SUM(P8:P15)</f>
        <v>0</v>
      </c>
    </row>
    <row r="17" spans="1:16" s="3" customFormat="1" ht="11.25" customHeight="1" thickTop="1">
      <c r="A17" s="29"/>
      <c r="B17" s="35"/>
      <c r="C17" s="35"/>
      <c r="D17" s="92"/>
      <c r="E17" s="8"/>
      <c r="F17" s="94"/>
      <c r="G17" s="111"/>
      <c r="H17" s="94"/>
      <c r="I17" s="45"/>
      <c r="J17" s="34"/>
      <c r="L17" s="118"/>
      <c r="M17" s="6"/>
      <c r="P17" s="8"/>
    </row>
    <row r="18" spans="1:16" s="3" customFormat="1" ht="11.25" customHeight="1">
      <c r="A18" s="5"/>
      <c r="B18" s="31"/>
      <c r="C18" s="86"/>
      <c r="D18" s="86"/>
      <c r="E18" s="170" t="s">
        <v>56</v>
      </c>
      <c r="F18" s="170"/>
      <c r="G18" s="170"/>
      <c r="H18" s="170"/>
      <c r="I18" s="170"/>
      <c r="J18" s="170"/>
      <c r="K18" s="4"/>
      <c r="L18" s="118"/>
      <c r="M18" s="6"/>
      <c r="P18" s="8"/>
    </row>
    <row r="19" spans="1:16" s="3" customFormat="1" ht="11.25" customHeight="1">
      <c r="A19" s="4"/>
      <c r="B19" s="6"/>
      <c r="C19" s="84"/>
      <c r="D19" s="84"/>
      <c r="E19" s="6" t="s">
        <v>45</v>
      </c>
      <c r="F19" s="6" t="s">
        <v>42</v>
      </c>
      <c r="G19" s="96"/>
      <c r="H19" s="96"/>
      <c r="I19" s="104" t="s">
        <v>47</v>
      </c>
      <c r="J19" s="105" t="s">
        <v>48</v>
      </c>
      <c r="K19" s="4"/>
      <c r="L19" s="117"/>
      <c r="M19" s="4"/>
      <c r="N19" s="6"/>
      <c r="O19" s="6"/>
      <c r="P19" s="6" t="s">
        <v>37</v>
      </c>
    </row>
    <row r="20" spans="1:16" s="3" customFormat="1" ht="11.25" customHeight="1">
      <c r="A20" s="17"/>
      <c r="B20" s="6"/>
      <c r="C20" s="83"/>
      <c r="D20" s="83"/>
      <c r="E20" s="6" t="s">
        <v>43</v>
      </c>
      <c r="F20" s="6" t="s">
        <v>57</v>
      </c>
      <c r="G20" s="96"/>
      <c r="H20" s="96"/>
      <c r="I20" s="125" t="s">
        <v>49</v>
      </c>
      <c r="J20" s="105" t="s">
        <v>50</v>
      </c>
      <c r="K20" s="4"/>
      <c r="L20" s="117"/>
      <c r="M20" s="4"/>
      <c r="N20" s="6" t="s">
        <v>40</v>
      </c>
      <c r="O20" s="6"/>
      <c r="P20" s="6" t="s">
        <v>39</v>
      </c>
    </row>
    <row r="21" spans="1:16" s="3" customFormat="1" ht="11.25" customHeight="1">
      <c r="A21" s="17"/>
      <c r="B21" s="6"/>
      <c r="C21" s="83"/>
      <c r="D21" s="83"/>
      <c r="E21" s="6" t="s">
        <v>46</v>
      </c>
      <c r="F21" s="8" t="s">
        <v>58</v>
      </c>
      <c r="G21" s="94"/>
      <c r="H21" s="96" t="s">
        <v>69</v>
      </c>
      <c r="I21" s="125" t="s">
        <v>59</v>
      </c>
      <c r="J21" s="105" t="s">
        <v>60</v>
      </c>
      <c r="L21" s="117"/>
      <c r="P21" s="8"/>
    </row>
    <row r="22" spans="1:16" s="3" customFormat="1" ht="14.25" customHeight="1">
      <c r="A22" s="78" t="s">
        <v>54</v>
      </c>
      <c r="B22" s="8"/>
      <c r="C22" s="89"/>
      <c r="D22" s="89"/>
      <c r="E22" s="6"/>
      <c r="F22" s="96"/>
      <c r="G22" s="98"/>
      <c r="H22" s="157">
        <v>6861</v>
      </c>
      <c r="I22" s="109">
        <v>295</v>
      </c>
      <c r="J22" s="106"/>
      <c r="L22" s="114"/>
      <c r="N22" s="12">
        <f>I22*J22</f>
        <v>0</v>
      </c>
      <c r="P22" s="6">
        <f>N22/4</f>
        <v>0</v>
      </c>
    </row>
    <row r="23" spans="1:16" s="3" customFormat="1" ht="11.25" customHeight="1">
      <c r="A23" s="4" t="s">
        <v>479</v>
      </c>
      <c r="B23" s="31" t="s">
        <v>77</v>
      </c>
      <c r="C23" s="85"/>
      <c r="D23" s="85"/>
      <c r="E23" s="6">
        <v>8</v>
      </c>
      <c r="F23" s="108">
        <f>4*5</f>
        <v>20</v>
      </c>
      <c r="G23" s="98"/>
      <c r="H23" s="157"/>
      <c r="I23" s="163"/>
      <c r="J23" s="34"/>
      <c r="L23" s="114"/>
      <c r="N23" s="12"/>
      <c r="P23" s="34"/>
    </row>
    <row r="24" spans="1:16" s="3" customFormat="1" ht="11.25" customHeight="1">
      <c r="A24" s="4" t="s">
        <v>477</v>
      </c>
      <c r="B24" s="31" t="s">
        <v>219</v>
      </c>
      <c r="C24" s="85"/>
      <c r="D24" s="85"/>
      <c r="E24" s="6">
        <v>5</v>
      </c>
      <c r="F24" s="108">
        <f>2*5</f>
        <v>10</v>
      </c>
      <c r="G24" s="98"/>
      <c r="H24" s="157"/>
      <c r="I24" s="163"/>
      <c r="J24" s="34"/>
      <c r="L24" s="114"/>
      <c r="N24" s="12"/>
      <c r="P24" s="34"/>
    </row>
    <row r="25" spans="1:16" s="3" customFormat="1" ht="11.25" customHeight="1">
      <c r="A25" s="4" t="s">
        <v>480</v>
      </c>
      <c r="B25" s="31" t="s">
        <v>221</v>
      </c>
      <c r="C25" s="85"/>
      <c r="D25" s="85"/>
      <c r="E25" s="6">
        <v>8</v>
      </c>
      <c r="F25" s="108">
        <f>4*5</f>
        <v>20</v>
      </c>
      <c r="G25" s="98"/>
      <c r="H25" s="157"/>
      <c r="I25" s="163"/>
      <c r="J25" s="34"/>
      <c r="L25" s="114"/>
      <c r="N25" s="12"/>
      <c r="P25" s="34"/>
    </row>
    <row r="26" spans="1:16" s="3" customFormat="1" ht="11.25" customHeight="1">
      <c r="A26" s="4" t="s">
        <v>478</v>
      </c>
      <c r="B26" s="31" t="s">
        <v>100</v>
      </c>
      <c r="C26" s="85"/>
      <c r="D26" s="85"/>
      <c r="E26" s="6">
        <v>30</v>
      </c>
      <c r="F26" s="108">
        <f>3*5</f>
        <v>15</v>
      </c>
      <c r="G26" s="98"/>
      <c r="H26" s="157"/>
      <c r="I26" s="163"/>
      <c r="J26" s="34"/>
      <c r="L26" s="114"/>
      <c r="N26" s="12"/>
      <c r="P26" s="34"/>
    </row>
    <row r="27" spans="1:16" s="3" customFormat="1" ht="11.25" customHeight="1">
      <c r="A27" s="4" t="s">
        <v>473</v>
      </c>
      <c r="B27" s="31" t="s">
        <v>399</v>
      </c>
      <c r="C27" s="85"/>
      <c r="D27" s="85"/>
      <c r="E27" s="6">
        <v>25</v>
      </c>
      <c r="F27" s="108">
        <f>3*5</f>
        <v>15</v>
      </c>
      <c r="G27" s="96"/>
      <c r="H27" s="157"/>
      <c r="I27" s="163"/>
      <c r="J27" s="34"/>
      <c r="L27" s="114"/>
      <c r="N27" s="12"/>
      <c r="P27" s="34"/>
    </row>
    <row r="28" spans="1:16" s="3" customFormat="1" ht="11.25" customHeight="1">
      <c r="A28" s="4" t="s">
        <v>474</v>
      </c>
      <c r="B28" s="31" t="s">
        <v>399</v>
      </c>
      <c r="C28" s="85"/>
      <c r="D28" s="85"/>
      <c r="E28" s="6">
        <v>25</v>
      </c>
      <c r="F28" s="108">
        <f>4*5</f>
        <v>20</v>
      </c>
      <c r="G28" s="98"/>
      <c r="H28" s="157"/>
      <c r="I28" s="163"/>
      <c r="J28" s="34"/>
      <c r="L28" s="114"/>
      <c r="N28" s="12"/>
      <c r="P28" s="34"/>
    </row>
    <row r="29" spans="1:16" s="3" customFormat="1" ht="11.25" customHeight="1">
      <c r="A29" s="4" t="s">
        <v>476</v>
      </c>
      <c r="B29" s="31" t="s">
        <v>399</v>
      </c>
      <c r="C29" s="85"/>
      <c r="D29" s="85"/>
      <c r="E29" s="6">
        <v>25</v>
      </c>
      <c r="F29" s="108">
        <f>3*5</f>
        <v>15</v>
      </c>
      <c r="G29" s="98"/>
      <c r="H29" s="157"/>
      <c r="I29" s="163"/>
      <c r="J29" s="34"/>
      <c r="L29" s="114"/>
      <c r="N29" s="12"/>
      <c r="P29" s="34"/>
    </row>
    <row r="30" spans="1:16" s="3" customFormat="1" ht="11.25" customHeight="1">
      <c r="A30" s="4" t="s">
        <v>475</v>
      </c>
      <c r="B30" s="31" t="s">
        <v>399</v>
      </c>
      <c r="C30" s="85"/>
      <c r="D30" s="85"/>
      <c r="E30" s="6">
        <v>25</v>
      </c>
      <c r="F30" s="108">
        <f>4*5</f>
        <v>20</v>
      </c>
      <c r="G30" s="98"/>
      <c r="H30" s="157"/>
      <c r="I30" s="163"/>
      <c r="J30" s="34"/>
      <c r="L30" s="114"/>
      <c r="N30" s="12"/>
      <c r="P30" s="34"/>
    </row>
    <row r="31" spans="3:16" s="3" customFormat="1" ht="11.25" customHeight="1">
      <c r="C31" s="85"/>
      <c r="D31" s="85"/>
      <c r="E31" s="6"/>
      <c r="F31" s="108"/>
      <c r="G31" s="96"/>
      <c r="H31" s="97"/>
      <c r="I31"/>
      <c r="J31" s="34"/>
      <c r="L31" s="114"/>
      <c r="N31" s="77"/>
      <c r="P31" s="8"/>
    </row>
    <row r="32" spans="1:16" s="3" customFormat="1" ht="11.25" customHeight="1">
      <c r="A32" s="159" t="s">
        <v>55</v>
      </c>
      <c r="B32" s="159"/>
      <c r="C32" s="161"/>
      <c r="D32" s="161"/>
      <c r="F32" s="160">
        <f>SUM(F28:F30)</f>
        <v>55</v>
      </c>
      <c r="G32" s="99"/>
      <c r="H32" s="98"/>
      <c r="J32" s="34"/>
      <c r="L32" s="114"/>
      <c r="N32" s="77"/>
      <c r="P32" s="8"/>
    </row>
    <row r="33" spans="1:16" s="3" customFormat="1" ht="11.25" customHeight="1">
      <c r="A33" s="4"/>
      <c r="B33" s="4"/>
      <c r="C33" s="84"/>
      <c r="D33" s="84"/>
      <c r="E33" s="4"/>
      <c r="F33" s="99"/>
      <c r="G33" s="99"/>
      <c r="H33" s="98"/>
      <c r="J33" s="34"/>
      <c r="L33" s="114"/>
      <c r="N33" s="77"/>
      <c r="P33" s="8"/>
    </row>
    <row r="34" spans="1:16" s="3" customFormat="1" ht="11.25" customHeight="1">
      <c r="A34" s="4"/>
      <c r="B34" s="4"/>
      <c r="C34" s="84"/>
      <c r="D34" s="84"/>
      <c r="E34" s="4"/>
      <c r="F34" s="99"/>
      <c r="G34" s="99"/>
      <c r="H34" s="98"/>
      <c r="J34" s="34"/>
      <c r="L34" s="114"/>
      <c r="N34" s="77"/>
      <c r="P34" s="8"/>
    </row>
    <row r="35" spans="1:16" s="3" customFormat="1" ht="11.25" customHeight="1">
      <c r="A35" s="4"/>
      <c r="B35" s="4"/>
      <c r="C35" s="84"/>
      <c r="D35" s="84"/>
      <c r="E35" s="4"/>
      <c r="F35" s="99"/>
      <c r="G35" s="99"/>
      <c r="H35" s="98"/>
      <c r="J35" s="34"/>
      <c r="L35" s="114"/>
      <c r="N35" s="77"/>
      <c r="P35" s="8"/>
    </row>
    <row r="36" spans="1:16" s="3" customFormat="1" ht="11.25" customHeight="1">
      <c r="A36" s="29"/>
      <c r="B36" s="35"/>
      <c r="C36" s="8"/>
      <c r="D36" s="29"/>
      <c r="E36" s="8"/>
      <c r="F36" s="94"/>
      <c r="G36" s="137"/>
      <c r="H36" s="94"/>
      <c r="I36" s="38"/>
      <c r="J36" s="34"/>
      <c r="L36" s="114"/>
      <c r="P36" s="8"/>
    </row>
    <row r="37" spans="1:16" s="3" customFormat="1" ht="11.25" customHeight="1">
      <c r="A37" s="29"/>
      <c r="B37" s="35"/>
      <c r="C37" s="8"/>
      <c r="D37" s="29"/>
      <c r="E37" s="8"/>
      <c r="F37" s="94"/>
      <c r="G37" s="130"/>
      <c r="H37" s="94"/>
      <c r="I37" s="38"/>
      <c r="J37" s="34"/>
      <c r="L37" s="114"/>
      <c r="P37" s="8"/>
    </row>
    <row r="38" spans="1:16" s="3" customFormat="1" ht="11.25" customHeight="1">
      <c r="A38" s="29"/>
      <c r="B38" s="35"/>
      <c r="C38" s="8"/>
      <c r="D38" s="29"/>
      <c r="E38" s="8"/>
      <c r="F38" s="94"/>
      <c r="G38" s="130"/>
      <c r="H38" s="94"/>
      <c r="I38" s="38"/>
      <c r="J38" s="34"/>
      <c r="L38" s="114"/>
      <c r="P38" s="8"/>
    </row>
    <row r="39" spans="1:16" s="3" customFormat="1" ht="11.25" customHeight="1">
      <c r="A39" s="29"/>
      <c r="B39" s="35"/>
      <c r="C39" s="8"/>
      <c r="D39" s="29"/>
      <c r="E39" s="8"/>
      <c r="F39" s="94"/>
      <c r="G39" s="130"/>
      <c r="H39" s="94"/>
      <c r="I39" s="38"/>
      <c r="J39" s="34"/>
      <c r="L39" s="114"/>
      <c r="P39" s="8"/>
    </row>
    <row r="40" spans="1:16" s="3" customFormat="1" ht="11.25" customHeight="1">
      <c r="A40" s="29"/>
      <c r="B40" s="35"/>
      <c r="C40" s="8"/>
      <c r="D40" s="29"/>
      <c r="E40" s="8"/>
      <c r="F40" s="94"/>
      <c r="G40" s="130"/>
      <c r="H40" s="94"/>
      <c r="I40" s="32"/>
      <c r="J40" s="34"/>
      <c r="L40" s="114"/>
      <c r="P40" s="8"/>
    </row>
    <row r="41" spans="1:16" s="3" customFormat="1" ht="11.25" customHeight="1">
      <c r="A41" s="22"/>
      <c r="B41" s="8"/>
      <c r="C41" s="8"/>
      <c r="D41" s="29"/>
      <c r="E41" s="8"/>
      <c r="F41" s="94"/>
      <c r="G41" s="130"/>
      <c r="H41" s="94"/>
      <c r="I41" s="38"/>
      <c r="J41" s="34"/>
      <c r="L41" s="114"/>
      <c r="P41" s="8"/>
    </row>
    <row r="42" spans="1:16" s="3" customFormat="1" ht="11.25" customHeight="1">
      <c r="A42" s="29"/>
      <c r="B42" s="35"/>
      <c r="C42" s="8"/>
      <c r="D42" s="29"/>
      <c r="E42" s="8"/>
      <c r="F42" s="94"/>
      <c r="G42" s="130"/>
      <c r="H42" s="94"/>
      <c r="I42" s="38"/>
      <c r="J42" s="34"/>
      <c r="L42" s="114"/>
      <c r="P42" s="8"/>
    </row>
    <row r="43" spans="1:16" s="3" customFormat="1" ht="11.25" customHeight="1">
      <c r="A43" s="29"/>
      <c r="B43" s="35"/>
      <c r="C43" s="8"/>
      <c r="D43" s="29"/>
      <c r="E43" s="8"/>
      <c r="F43" s="94"/>
      <c r="G43" s="130"/>
      <c r="H43" s="94"/>
      <c r="I43" s="38"/>
      <c r="J43" s="34"/>
      <c r="L43" s="114"/>
      <c r="P43" s="8"/>
    </row>
    <row r="44" spans="1:16" s="3" customFormat="1" ht="11.25" customHeight="1">
      <c r="A44" s="29"/>
      <c r="B44" s="35"/>
      <c r="C44" s="8"/>
      <c r="D44" s="29"/>
      <c r="E44" s="8"/>
      <c r="F44" s="94"/>
      <c r="G44" s="130"/>
      <c r="H44" s="94"/>
      <c r="I44" s="38"/>
      <c r="J44" s="34"/>
      <c r="L44" s="114"/>
      <c r="P44" s="8"/>
    </row>
    <row r="45" spans="1:16" s="3" customFormat="1" ht="11.25" customHeight="1">
      <c r="A45" s="29"/>
      <c r="B45" s="35"/>
      <c r="C45" s="8"/>
      <c r="D45" s="29"/>
      <c r="E45" s="8"/>
      <c r="F45" s="94"/>
      <c r="G45" s="130"/>
      <c r="H45" s="94"/>
      <c r="I45" s="38"/>
      <c r="J45" s="34"/>
      <c r="L45" s="114"/>
      <c r="P45" s="8"/>
    </row>
    <row r="46" spans="1:16" s="3" customFormat="1" ht="11.25" customHeight="1">
      <c r="A46" s="29"/>
      <c r="B46" s="35"/>
      <c r="C46" s="8"/>
      <c r="D46" s="29"/>
      <c r="E46" s="8"/>
      <c r="F46" s="94"/>
      <c r="G46" s="130"/>
      <c r="H46" s="94"/>
      <c r="I46" s="38"/>
      <c r="J46" s="34"/>
      <c r="L46" s="114"/>
      <c r="P46" s="8"/>
    </row>
    <row r="47" spans="1:16" s="3" customFormat="1" ht="11.25" customHeight="1">
      <c r="A47" s="29"/>
      <c r="B47" s="35"/>
      <c r="C47" s="8"/>
      <c r="D47" s="29"/>
      <c r="E47" s="8"/>
      <c r="F47" s="94"/>
      <c r="G47" s="130"/>
      <c r="H47" s="94"/>
      <c r="I47" s="38"/>
      <c r="J47" s="34"/>
      <c r="L47" s="114"/>
      <c r="P47" s="8"/>
    </row>
    <row r="48" spans="1:16" s="3" customFormat="1" ht="11.25" customHeight="1">
      <c r="A48" s="29"/>
      <c r="B48" s="35"/>
      <c r="C48" s="8"/>
      <c r="D48" s="29"/>
      <c r="E48" s="8"/>
      <c r="F48" s="94"/>
      <c r="G48" s="130"/>
      <c r="H48" s="94"/>
      <c r="I48" s="38"/>
      <c r="J48" s="34"/>
      <c r="L48" s="114"/>
      <c r="P48" s="8"/>
    </row>
    <row r="49" spans="1:16" s="3" customFormat="1" ht="11.25" customHeight="1">
      <c r="A49" s="29"/>
      <c r="B49" s="35"/>
      <c r="C49" s="8"/>
      <c r="D49" s="29"/>
      <c r="E49" s="8"/>
      <c r="F49" s="94"/>
      <c r="G49" s="130"/>
      <c r="H49" s="94"/>
      <c r="I49" s="38"/>
      <c r="J49" s="34"/>
      <c r="L49" s="114"/>
      <c r="P49" s="8"/>
    </row>
    <row r="50" spans="1:16" s="3" customFormat="1" ht="11.25" customHeight="1">
      <c r="A50" s="29"/>
      <c r="B50" s="35"/>
      <c r="C50" s="8"/>
      <c r="D50" s="29"/>
      <c r="E50" s="8"/>
      <c r="F50" s="94"/>
      <c r="G50" s="130"/>
      <c r="H50" s="94"/>
      <c r="I50" s="38"/>
      <c r="J50" s="34"/>
      <c r="L50" s="114"/>
      <c r="P50" s="8"/>
    </row>
    <row r="51" spans="1:16" s="3" customFormat="1" ht="11.25" customHeight="1">
      <c r="A51" s="29"/>
      <c r="B51" s="35"/>
      <c r="C51" s="8"/>
      <c r="D51" s="29"/>
      <c r="E51" s="8"/>
      <c r="F51" s="94"/>
      <c r="G51" s="130"/>
      <c r="H51" s="94"/>
      <c r="I51" s="38"/>
      <c r="J51" s="34"/>
      <c r="L51" s="114"/>
      <c r="P51" s="8"/>
    </row>
    <row r="52" spans="1:16" s="3" customFormat="1" ht="11.25" customHeight="1">
      <c r="A52" s="29"/>
      <c r="B52" s="35"/>
      <c r="C52" s="8"/>
      <c r="D52" s="29"/>
      <c r="E52" s="8"/>
      <c r="F52" s="94"/>
      <c r="G52" s="130"/>
      <c r="H52" s="94"/>
      <c r="I52" s="38"/>
      <c r="J52" s="34"/>
      <c r="L52" s="114"/>
      <c r="P52" s="8"/>
    </row>
    <row r="53" spans="1:16" s="3" customFormat="1" ht="11.25" customHeight="1">
      <c r="A53" s="29"/>
      <c r="B53" s="35"/>
      <c r="C53" s="26"/>
      <c r="D53" s="91"/>
      <c r="E53" s="8"/>
      <c r="F53" s="94"/>
      <c r="G53" s="130"/>
      <c r="H53" s="94"/>
      <c r="I53" s="36"/>
      <c r="J53" s="34"/>
      <c r="L53" s="114"/>
      <c r="P53" s="8"/>
    </row>
    <row r="54" spans="1:16" s="3" customFormat="1" ht="11.25" customHeight="1">
      <c r="A54" s="29"/>
      <c r="B54" s="35"/>
      <c r="C54" s="8"/>
      <c r="D54" s="29"/>
      <c r="E54" s="8"/>
      <c r="F54" s="94"/>
      <c r="G54" s="130"/>
      <c r="H54" s="94"/>
      <c r="I54" s="32"/>
      <c r="J54" s="34"/>
      <c r="L54" s="114"/>
      <c r="P54" s="8"/>
    </row>
    <row r="55" spans="1:16" s="3" customFormat="1" ht="11.25" customHeight="1">
      <c r="A55" s="22"/>
      <c r="B55" s="8"/>
      <c r="C55" s="8"/>
      <c r="D55" s="29"/>
      <c r="E55" s="8"/>
      <c r="F55" s="94"/>
      <c r="G55" s="130"/>
      <c r="H55" s="94"/>
      <c r="I55" s="38"/>
      <c r="J55" s="34"/>
      <c r="L55" s="114"/>
      <c r="P55" s="8"/>
    </row>
    <row r="56" spans="1:16" s="3" customFormat="1" ht="11.25" customHeight="1">
      <c r="A56" s="29"/>
      <c r="B56" s="35"/>
      <c r="C56" s="8"/>
      <c r="D56" s="29"/>
      <c r="E56" s="8"/>
      <c r="F56" s="94"/>
      <c r="G56" s="130"/>
      <c r="H56" s="94"/>
      <c r="I56" s="38"/>
      <c r="J56" s="34"/>
      <c r="L56" s="114"/>
      <c r="P56" s="8"/>
    </row>
    <row r="57" spans="1:16" s="3" customFormat="1" ht="11.25" customHeight="1">
      <c r="A57" s="29"/>
      <c r="B57" s="35"/>
      <c r="C57" s="26"/>
      <c r="D57" s="91"/>
      <c r="E57" s="8"/>
      <c r="F57" s="94"/>
      <c r="G57" s="130"/>
      <c r="H57" s="94"/>
      <c r="I57" s="38"/>
      <c r="J57" s="34"/>
      <c r="L57" s="114"/>
      <c r="P57" s="8"/>
    </row>
    <row r="58" spans="1:16" s="3" customFormat="1" ht="11.25" customHeight="1">
      <c r="A58" s="29"/>
      <c r="B58" s="35"/>
      <c r="C58" s="8"/>
      <c r="D58" s="29"/>
      <c r="E58" s="8"/>
      <c r="F58" s="94"/>
      <c r="G58" s="130"/>
      <c r="H58" s="94"/>
      <c r="I58" s="38"/>
      <c r="J58" s="34"/>
      <c r="L58" s="114"/>
      <c r="P58" s="8"/>
    </row>
    <row r="59" spans="1:16" s="3" customFormat="1" ht="11.25" customHeight="1">
      <c r="A59" s="29"/>
      <c r="B59" s="35"/>
      <c r="C59" s="8"/>
      <c r="D59" s="29"/>
      <c r="E59" s="8"/>
      <c r="F59" s="94"/>
      <c r="G59" s="130"/>
      <c r="H59" s="94"/>
      <c r="I59" s="38"/>
      <c r="J59" s="34"/>
      <c r="L59" s="114"/>
      <c r="P59" s="8"/>
    </row>
    <row r="60" spans="1:16" s="3" customFormat="1" ht="11.25" customHeight="1">
      <c r="A60" s="29"/>
      <c r="B60" s="35"/>
      <c r="C60" s="8"/>
      <c r="D60" s="29"/>
      <c r="E60" s="8"/>
      <c r="F60" s="94"/>
      <c r="G60" s="130"/>
      <c r="H60" s="94"/>
      <c r="I60" s="38"/>
      <c r="J60" s="34"/>
      <c r="L60" s="114"/>
      <c r="P60" s="8"/>
    </row>
    <row r="61" spans="1:16" s="3" customFormat="1" ht="11.25" customHeight="1">
      <c r="A61" s="22"/>
      <c r="B61" s="8"/>
      <c r="C61" s="8"/>
      <c r="D61" s="29"/>
      <c r="E61" s="8"/>
      <c r="F61" s="94"/>
      <c r="G61" s="130"/>
      <c r="H61" s="94"/>
      <c r="I61" s="38"/>
      <c r="J61" s="34"/>
      <c r="L61" s="114"/>
      <c r="P61" s="8"/>
    </row>
    <row r="62" spans="1:16" s="3" customFormat="1" ht="11.25" customHeight="1">
      <c r="A62" s="29"/>
      <c r="B62" s="35"/>
      <c r="C62" s="8"/>
      <c r="D62" s="29"/>
      <c r="E62" s="8"/>
      <c r="F62" s="94"/>
      <c r="G62" s="130"/>
      <c r="H62" s="94"/>
      <c r="I62" s="38"/>
      <c r="J62" s="34"/>
      <c r="L62" s="114"/>
      <c r="P62" s="8"/>
    </row>
    <row r="63" spans="1:16" s="3" customFormat="1" ht="11.25" customHeight="1">
      <c r="A63" s="29"/>
      <c r="B63" s="35"/>
      <c r="C63" s="8"/>
      <c r="D63" s="29"/>
      <c r="E63" s="8"/>
      <c r="F63" s="94"/>
      <c r="G63" s="130"/>
      <c r="H63" s="94"/>
      <c r="I63" s="38"/>
      <c r="J63" s="34"/>
      <c r="L63" s="114"/>
      <c r="P63" s="8"/>
    </row>
    <row r="64" spans="1:16" s="3" customFormat="1" ht="11.25" customHeight="1">
      <c r="A64" s="29"/>
      <c r="B64" s="35"/>
      <c r="C64" s="8"/>
      <c r="D64" s="29"/>
      <c r="E64" s="8"/>
      <c r="F64" s="94"/>
      <c r="G64" s="130"/>
      <c r="H64" s="94"/>
      <c r="I64" s="38"/>
      <c r="J64" s="34"/>
      <c r="L64" s="114"/>
      <c r="P64" s="8"/>
    </row>
    <row r="65" spans="1:16" s="3" customFormat="1" ht="11.25" customHeight="1">
      <c r="A65" s="29"/>
      <c r="B65" s="35"/>
      <c r="C65" s="8"/>
      <c r="D65" s="29"/>
      <c r="E65" s="8"/>
      <c r="F65" s="94"/>
      <c r="G65" s="130"/>
      <c r="H65" s="94"/>
      <c r="I65" s="32"/>
      <c r="J65" s="34"/>
      <c r="L65" s="114"/>
      <c r="P65" s="8"/>
    </row>
    <row r="66" spans="1:16" s="3" customFormat="1" ht="11.25" customHeight="1">
      <c r="A66" s="29"/>
      <c r="B66" s="35"/>
      <c r="C66" s="8"/>
      <c r="D66" s="29"/>
      <c r="E66" s="8"/>
      <c r="F66" s="94"/>
      <c r="G66" s="130"/>
      <c r="H66" s="94"/>
      <c r="I66" s="38"/>
      <c r="J66" s="34"/>
      <c r="L66" s="114"/>
      <c r="P66" s="8"/>
    </row>
    <row r="67" spans="1:16" s="3" customFormat="1" ht="11.25" customHeight="1">
      <c r="A67" s="22"/>
      <c r="B67" s="8"/>
      <c r="C67" s="8"/>
      <c r="D67" s="29"/>
      <c r="E67" s="8"/>
      <c r="F67" s="94"/>
      <c r="G67" s="130"/>
      <c r="H67" s="94"/>
      <c r="I67" s="38"/>
      <c r="J67" s="34"/>
      <c r="L67" s="114"/>
      <c r="P67" s="8"/>
    </row>
    <row r="68" spans="1:16" s="3" customFormat="1" ht="11.25" customHeight="1">
      <c r="A68" s="29"/>
      <c r="B68" s="35"/>
      <c r="C68" s="8"/>
      <c r="D68" s="29"/>
      <c r="E68" s="8"/>
      <c r="F68" s="94"/>
      <c r="G68" s="130"/>
      <c r="H68" s="94"/>
      <c r="I68" s="38"/>
      <c r="J68" s="34"/>
      <c r="L68" s="114"/>
      <c r="P68" s="8"/>
    </row>
    <row r="69" spans="1:16" s="3" customFormat="1" ht="11.25" customHeight="1">
      <c r="A69" s="29"/>
      <c r="B69" s="35"/>
      <c r="C69" s="8"/>
      <c r="D69" s="29"/>
      <c r="E69" s="8"/>
      <c r="F69" s="94"/>
      <c r="G69" s="130"/>
      <c r="H69" s="94"/>
      <c r="I69" s="38"/>
      <c r="J69" s="34"/>
      <c r="L69" s="114"/>
      <c r="P69" s="8"/>
    </row>
    <row r="70" spans="1:16" s="3" customFormat="1" ht="11.25" customHeight="1">
      <c r="A70" s="29"/>
      <c r="B70" s="35"/>
      <c r="C70" s="8"/>
      <c r="D70" s="29"/>
      <c r="E70" s="8"/>
      <c r="F70" s="94"/>
      <c r="G70" s="130"/>
      <c r="H70" s="94"/>
      <c r="I70" s="38"/>
      <c r="J70" s="34"/>
      <c r="L70" s="114"/>
      <c r="P70" s="8"/>
    </row>
    <row r="71" spans="1:16" s="3" customFormat="1" ht="11.25" customHeight="1">
      <c r="A71" s="29"/>
      <c r="B71" s="35"/>
      <c r="C71" s="8"/>
      <c r="D71" s="29"/>
      <c r="E71" s="8"/>
      <c r="F71" s="94"/>
      <c r="G71" s="130"/>
      <c r="H71" s="94"/>
      <c r="I71" s="38"/>
      <c r="J71" s="34"/>
      <c r="L71" s="114"/>
      <c r="P71" s="8"/>
    </row>
    <row r="72" spans="1:16" s="3" customFormat="1" ht="11.25" customHeight="1">
      <c r="A72" s="29"/>
      <c r="B72" s="8"/>
      <c r="C72" s="8"/>
      <c r="D72" s="29"/>
      <c r="E72" s="8"/>
      <c r="F72" s="94"/>
      <c r="G72" s="130"/>
      <c r="H72" s="94"/>
      <c r="I72" s="38"/>
      <c r="J72" s="34"/>
      <c r="L72" s="114"/>
      <c r="P72" s="8"/>
    </row>
    <row r="73" spans="1:16" s="3" customFormat="1" ht="11.25" customHeight="1">
      <c r="A73" s="29"/>
      <c r="B73" s="8"/>
      <c r="C73" s="8"/>
      <c r="D73" s="29"/>
      <c r="E73" s="8"/>
      <c r="F73" s="94"/>
      <c r="G73" s="130"/>
      <c r="H73" s="94"/>
      <c r="I73" s="38"/>
      <c r="J73" s="34"/>
      <c r="L73" s="114"/>
      <c r="P73" s="8"/>
    </row>
    <row r="74" spans="1:16" s="3" customFormat="1" ht="11.25" customHeight="1">
      <c r="A74" s="29"/>
      <c r="B74" s="8"/>
      <c r="C74" s="8"/>
      <c r="D74" s="29"/>
      <c r="E74" s="8"/>
      <c r="F74" s="94"/>
      <c r="G74" s="130"/>
      <c r="H74" s="94"/>
      <c r="I74" s="38"/>
      <c r="J74" s="34"/>
      <c r="L74" s="114"/>
      <c r="P74" s="8"/>
    </row>
    <row r="75" spans="1:16" s="3" customFormat="1" ht="11.25" customHeight="1">
      <c r="A75" s="29"/>
      <c r="B75" s="8"/>
      <c r="C75" s="8"/>
      <c r="D75" s="29"/>
      <c r="E75" s="8"/>
      <c r="F75" s="94"/>
      <c r="G75" s="130"/>
      <c r="H75" s="94"/>
      <c r="I75" s="38"/>
      <c r="J75" s="34"/>
      <c r="L75" s="114"/>
      <c r="P75" s="8"/>
    </row>
    <row r="76" spans="1:16" s="3" customFormat="1" ht="11.25" customHeight="1">
      <c r="A76" s="29"/>
      <c r="B76" s="8"/>
      <c r="C76" s="8"/>
      <c r="D76" s="29"/>
      <c r="E76" s="8"/>
      <c r="F76" s="94"/>
      <c r="G76" s="130"/>
      <c r="H76" s="94"/>
      <c r="I76" s="38"/>
      <c r="J76" s="34"/>
      <c r="L76" s="114"/>
      <c r="P76" s="8"/>
    </row>
    <row r="77" spans="1:16" s="3" customFormat="1" ht="11.25" customHeight="1">
      <c r="A77" s="29"/>
      <c r="B77" s="8"/>
      <c r="C77" s="8"/>
      <c r="D77" s="29"/>
      <c r="E77" s="8"/>
      <c r="F77" s="94"/>
      <c r="G77" s="130"/>
      <c r="H77" s="94"/>
      <c r="I77" s="38"/>
      <c r="J77" s="34"/>
      <c r="L77" s="114"/>
      <c r="P77" s="8"/>
    </row>
    <row r="78" spans="1:16" s="3" customFormat="1" ht="11.25" customHeight="1">
      <c r="A78" s="29"/>
      <c r="B78" s="8"/>
      <c r="C78" s="8"/>
      <c r="D78" s="29"/>
      <c r="E78" s="8"/>
      <c r="F78" s="94"/>
      <c r="G78" s="130"/>
      <c r="H78" s="94"/>
      <c r="I78" s="38"/>
      <c r="J78" s="34"/>
      <c r="L78" s="114"/>
      <c r="P78" s="8"/>
    </row>
    <row r="79" spans="1:16" s="3" customFormat="1" ht="11.25" customHeight="1">
      <c r="A79" s="29"/>
      <c r="B79" s="8"/>
      <c r="C79" s="8"/>
      <c r="D79" s="29"/>
      <c r="E79" s="8"/>
      <c r="F79" s="94"/>
      <c r="G79" s="130"/>
      <c r="H79" s="94"/>
      <c r="I79" s="38"/>
      <c r="J79" s="34"/>
      <c r="L79" s="114"/>
      <c r="P79" s="8"/>
    </row>
    <row r="80" spans="1:16" s="3" customFormat="1" ht="11.25" customHeight="1">
      <c r="A80" s="29"/>
      <c r="B80" s="8"/>
      <c r="C80" s="8"/>
      <c r="D80" s="29"/>
      <c r="E80" s="8"/>
      <c r="F80" s="94"/>
      <c r="G80" s="130"/>
      <c r="H80" s="94"/>
      <c r="I80" s="38"/>
      <c r="J80" s="34"/>
      <c r="L80" s="114"/>
      <c r="P80" s="8"/>
    </row>
    <row r="81" spans="1:16" s="3" customFormat="1" ht="11.25" customHeight="1">
      <c r="A81" s="29"/>
      <c r="B81" s="8"/>
      <c r="C81" s="8"/>
      <c r="D81" s="29"/>
      <c r="E81" s="8"/>
      <c r="F81" s="94"/>
      <c r="G81" s="130"/>
      <c r="H81" s="94"/>
      <c r="I81" s="38"/>
      <c r="J81" s="34"/>
      <c r="L81" s="114"/>
      <c r="P81" s="8"/>
    </row>
    <row r="82" spans="1:16" s="3" customFormat="1" ht="11.25" customHeight="1">
      <c r="A82" s="29"/>
      <c r="B82" s="8"/>
      <c r="C82" s="8"/>
      <c r="D82" s="29"/>
      <c r="E82" s="8"/>
      <c r="F82" s="94"/>
      <c r="G82" s="130"/>
      <c r="H82" s="94"/>
      <c r="I82" s="38"/>
      <c r="J82" s="34"/>
      <c r="L82" s="114"/>
      <c r="P82" s="8"/>
    </row>
    <row r="83" spans="1:16" s="3" customFormat="1" ht="11.25" customHeight="1">
      <c r="A83" s="29"/>
      <c r="B83" s="8"/>
      <c r="C83" s="8"/>
      <c r="D83" s="29"/>
      <c r="E83" s="8"/>
      <c r="F83" s="94"/>
      <c r="G83" s="130"/>
      <c r="H83" s="94"/>
      <c r="I83" s="38"/>
      <c r="J83" s="34"/>
      <c r="L83" s="114"/>
      <c r="P83" s="8"/>
    </row>
    <row r="84" spans="1:16" s="3" customFormat="1" ht="11.25" customHeight="1">
      <c r="A84" s="29"/>
      <c r="B84" s="8"/>
      <c r="C84" s="8"/>
      <c r="D84" s="29"/>
      <c r="E84" s="8"/>
      <c r="F84" s="94"/>
      <c r="G84" s="130"/>
      <c r="H84" s="94"/>
      <c r="I84" s="38"/>
      <c r="J84" s="34"/>
      <c r="L84" s="114"/>
      <c r="P84" s="8"/>
    </row>
    <row r="85" spans="1:16" s="3" customFormat="1" ht="11.25" customHeight="1">
      <c r="A85" s="29"/>
      <c r="B85" s="8"/>
      <c r="C85" s="8"/>
      <c r="D85" s="29"/>
      <c r="E85" s="8"/>
      <c r="F85" s="94"/>
      <c r="G85" s="130"/>
      <c r="H85" s="94"/>
      <c r="I85" s="38"/>
      <c r="J85" s="34"/>
      <c r="L85" s="114"/>
      <c r="P85" s="8"/>
    </row>
    <row r="86" spans="1:16" s="3" customFormat="1" ht="11.25" customHeight="1">
      <c r="A86" s="29"/>
      <c r="B86" s="8"/>
      <c r="C86" s="8"/>
      <c r="D86" s="29"/>
      <c r="E86" s="8"/>
      <c r="F86" s="94"/>
      <c r="G86" s="130"/>
      <c r="H86" s="94"/>
      <c r="I86" s="38"/>
      <c r="J86" s="34"/>
      <c r="L86" s="114"/>
      <c r="P86" s="8"/>
    </row>
    <row r="87" spans="1:16" s="3" customFormat="1" ht="11.25" customHeight="1">
      <c r="A87" s="29"/>
      <c r="B87" s="8"/>
      <c r="C87" s="8"/>
      <c r="D87" s="29"/>
      <c r="E87" s="8"/>
      <c r="F87" s="94"/>
      <c r="G87" s="130"/>
      <c r="H87" s="94"/>
      <c r="I87" s="38"/>
      <c r="J87" s="34"/>
      <c r="L87" s="114"/>
      <c r="P87" s="8"/>
    </row>
    <row r="88" spans="1:16" s="3" customFormat="1" ht="11.25" customHeight="1">
      <c r="A88" s="29"/>
      <c r="B88" s="8"/>
      <c r="C88" s="8"/>
      <c r="D88" s="29"/>
      <c r="E88" s="8"/>
      <c r="F88" s="94"/>
      <c r="G88" s="130"/>
      <c r="H88" s="94"/>
      <c r="I88" s="38"/>
      <c r="J88" s="34"/>
      <c r="L88" s="114"/>
      <c r="P88" s="8"/>
    </row>
    <row r="89" spans="2:16" s="3" customFormat="1" ht="11.25" customHeight="1">
      <c r="B89" s="8"/>
      <c r="C89" s="8"/>
      <c r="D89" s="29"/>
      <c r="E89" s="8"/>
      <c r="F89" s="94"/>
      <c r="G89" s="130"/>
      <c r="H89" s="94"/>
      <c r="I89" s="36"/>
      <c r="J89" s="34"/>
      <c r="L89" s="114"/>
      <c r="P89" s="8"/>
    </row>
    <row r="90" spans="2:16" s="20" customFormat="1" ht="11.25" customHeight="1">
      <c r="B90" s="19"/>
      <c r="C90" s="19"/>
      <c r="D90" s="90"/>
      <c r="E90" s="19"/>
      <c r="F90" s="95"/>
      <c r="G90" s="138"/>
      <c r="H90" s="95"/>
      <c r="I90" s="41"/>
      <c r="J90" s="40"/>
      <c r="L90" s="122"/>
      <c r="P90" s="19"/>
    </row>
    <row r="91" spans="2:16" s="3" customFormat="1" ht="11.25" customHeight="1">
      <c r="B91" s="8"/>
      <c r="C91" s="8"/>
      <c r="D91" s="29"/>
      <c r="E91" s="8"/>
      <c r="F91" s="94"/>
      <c r="G91" s="130"/>
      <c r="H91" s="94"/>
      <c r="I91" s="36"/>
      <c r="J91" s="34"/>
      <c r="L91" s="114"/>
      <c r="P91" s="8"/>
    </row>
    <row r="92" spans="2:16" s="3" customFormat="1" ht="11.25" customHeight="1">
      <c r="B92" s="8"/>
      <c r="C92" s="8"/>
      <c r="D92" s="29"/>
      <c r="E92" s="8"/>
      <c r="F92" s="94"/>
      <c r="G92" s="130"/>
      <c r="H92" s="94"/>
      <c r="I92" s="36"/>
      <c r="J92" s="34"/>
      <c r="L92" s="114"/>
      <c r="P92" s="8"/>
    </row>
    <row r="93" spans="2:16" s="3" customFormat="1" ht="11.25" customHeight="1">
      <c r="B93" s="8"/>
      <c r="C93" s="8"/>
      <c r="D93" s="29"/>
      <c r="E93" s="8"/>
      <c r="F93" s="94"/>
      <c r="G93" s="130"/>
      <c r="H93" s="94"/>
      <c r="I93" s="36"/>
      <c r="J93" s="34"/>
      <c r="L93" s="114"/>
      <c r="P93" s="8"/>
    </row>
    <row r="94" spans="2:16" s="3" customFormat="1" ht="11.25" customHeight="1">
      <c r="B94" s="8"/>
      <c r="C94" s="8"/>
      <c r="D94" s="29"/>
      <c r="E94" s="8"/>
      <c r="F94" s="94"/>
      <c r="G94" s="130"/>
      <c r="H94" s="94"/>
      <c r="I94" s="36"/>
      <c r="J94" s="34"/>
      <c r="L94" s="114"/>
      <c r="P94" s="8"/>
    </row>
    <row r="95" spans="2:16" s="3" customFormat="1" ht="11.25" customHeight="1">
      <c r="B95" s="8"/>
      <c r="C95" s="8"/>
      <c r="D95" s="29"/>
      <c r="E95" s="8"/>
      <c r="F95" s="94"/>
      <c r="G95" s="130"/>
      <c r="H95" s="94"/>
      <c r="I95" s="36"/>
      <c r="J95" s="34"/>
      <c r="L95" s="114"/>
      <c r="P95" s="8"/>
    </row>
    <row r="96" spans="2:16" s="3" customFormat="1" ht="11.25" customHeight="1">
      <c r="B96" s="8"/>
      <c r="C96" s="8"/>
      <c r="D96" s="29"/>
      <c r="E96" s="8"/>
      <c r="F96" s="94"/>
      <c r="G96" s="130"/>
      <c r="H96" s="94"/>
      <c r="I96" s="36"/>
      <c r="J96" s="34"/>
      <c r="L96" s="114"/>
      <c r="P96" s="8"/>
    </row>
    <row r="97" spans="2:16" s="20" customFormat="1" ht="11.25" customHeight="1">
      <c r="B97" s="19"/>
      <c r="C97" s="19"/>
      <c r="D97" s="90"/>
      <c r="E97" s="19"/>
      <c r="F97" s="95"/>
      <c r="G97" s="138"/>
      <c r="H97" s="95"/>
      <c r="I97" s="41"/>
      <c r="J97" s="40"/>
      <c r="L97" s="122"/>
      <c r="P97" s="19"/>
    </row>
    <row r="98" spans="2:16" s="16" customFormat="1" ht="11.25" customHeight="1">
      <c r="B98" s="8"/>
      <c r="C98" s="8"/>
      <c r="D98" s="29"/>
      <c r="E98" s="8"/>
      <c r="F98" s="94"/>
      <c r="G98" s="130"/>
      <c r="H98" s="94"/>
      <c r="I98" s="36"/>
      <c r="J98" s="34"/>
      <c r="K98" s="3"/>
      <c r="L98" s="114"/>
      <c r="M98" s="3"/>
      <c r="O98" s="3"/>
      <c r="P98" s="15"/>
    </row>
    <row r="99" spans="2:16" s="3" customFormat="1" ht="11.25" customHeight="1">
      <c r="B99" s="8"/>
      <c r="C99" s="8"/>
      <c r="D99" s="29"/>
      <c r="E99" s="8"/>
      <c r="F99" s="94"/>
      <c r="G99" s="130"/>
      <c r="H99" s="94"/>
      <c r="I99" s="36"/>
      <c r="J99" s="34"/>
      <c r="L99" s="114"/>
      <c r="P99" s="8"/>
    </row>
    <row r="100" spans="2:16" s="3" customFormat="1" ht="11.25" customHeight="1">
      <c r="B100" s="8"/>
      <c r="C100" s="8"/>
      <c r="D100" s="29"/>
      <c r="E100" s="8"/>
      <c r="F100" s="94"/>
      <c r="G100" s="130"/>
      <c r="H100" s="94"/>
      <c r="I100" s="36"/>
      <c r="J100" s="34"/>
      <c r="L100" s="114"/>
      <c r="P100" s="8"/>
    </row>
    <row r="101" spans="2:16" s="3" customFormat="1" ht="11.25" customHeight="1">
      <c r="B101" s="8"/>
      <c r="C101" s="8"/>
      <c r="D101" s="29"/>
      <c r="E101" s="8"/>
      <c r="F101" s="94"/>
      <c r="G101" s="130"/>
      <c r="H101" s="94"/>
      <c r="I101" s="36"/>
      <c r="J101" s="34"/>
      <c r="L101" s="114"/>
      <c r="P101" s="8"/>
    </row>
    <row r="102" spans="2:16" s="3" customFormat="1" ht="11.25" customHeight="1">
      <c r="B102" s="8"/>
      <c r="C102" s="8"/>
      <c r="D102" s="29"/>
      <c r="E102" s="8"/>
      <c r="F102" s="94"/>
      <c r="G102" s="130"/>
      <c r="H102" s="94"/>
      <c r="I102" s="36"/>
      <c r="J102" s="34"/>
      <c r="L102" s="114"/>
      <c r="P102" s="8"/>
    </row>
    <row r="103" spans="2:16" s="3" customFormat="1" ht="11.25" customHeight="1">
      <c r="B103" s="8"/>
      <c r="C103" s="8"/>
      <c r="D103" s="29"/>
      <c r="E103" s="8"/>
      <c r="F103" s="94"/>
      <c r="G103" s="130"/>
      <c r="H103" s="94"/>
      <c r="I103" s="36"/>
      <c r="J103" s="34"/>
      <c r="L103" s="114"/>
      <c r="P103" s="8"/>
    </row>
    <row r="104" spans="2:16" s="20" customFormat="1" ht="11.25" customHeight="1">
      <c r="B104" s="19"/>
      <c r="C104" s="19"/>
      <c r="D104" s="90"/>
      <c r="E104" s="19"/>
      <c r="F104" s="95"/>
      <c r="G104" s="138"/>
      <c r="H104" s="95"/>
      <c r="I104" s="41"/>
      <c r="J104" s="40"/>
      <c r="L104" s="122"/>
      <c r="P104" s="19"/>
    </row>
    <row r="105" spans="2:16" s="3" customFormat="1" ht="11.25" customHeight="1">
      <c r="B105" s="8"/>
      <c r="C105" s="8"/>
      <c r="D105" s="29"/>
      <c r="E105" s="8"/>
      <c r="F105" s="94"/>
      <c r="G105" s="130"/>
      <c r="H105" s="94"/>
      <c r="I105" s="36"/>
      <c r="J105" s="34"/>
      <c r="L105" s="114"/>
      <c r="P105" s="8"/>
    </row>
    <row r="106" spans="2:16" s="3" customFormat="1" ht="11.25" customHeight="1">
      <c r="B106" s="8"/>
      <c r="C106" s="8"/>
      <c r="D106" s="29"/>
      <c r="E106" s="8"/>
      <c r="F106" s="94"/>
      <c r="G106" s="130"/>
      <c r="H106" s="94"/>
      <c r="I106" s="36"/>
      <c r="J106" s="34"/>
      <c r="L106" s="114"/>
      <c r="P106" s="8"/>
    </row>
    <row r="107" spans="2:16" s="3" customFormat="1" ht="11.25" customHeight="1">
      <c r="B107" s="8"/>
      <c r="C107" s="8"/>
      <c r="D107" s="29"/>
      <c r="E107" s="8"/>
      <c r="F107" s="94"/>
      <c r="G107" s="130"/>
      <c r="H107" s="94"/>
      <c r="I107" s="36"/>
      <c r="J107" s="34"/>
      <c r="L107" s="114"/>
      <c r="P107" s="8"/>
    </row>
    <row r="108" spans="2:16" s="3" customFormat="1" ht="11.25" customHeight="1">
      <c r="B108" s="8"/>
      <c r="C108" s="8"/>
      <c r="D108" s="29"/>
      <c r="E108" s="8"/>
      <c r="F108" s="94"/>
      <c r="G108" s="130"/>
      <c r="H108" s="94"/>
      <c r="I108" s="36"/>
      <c r="J108" s="34"/>
      <c r="L108" s="114"/>
      <c r="P108" s="8"/>
    </row>
    <row r="109" spans="2:16" s="3" customFormat="1" ht="11.25" customHeight="1">
      <c r="B109" s="8"/>
      <c r="C109" s="8"/>
      <c r="D109" s="29"/>
      <c r="E109" s="8"/>
      <c r="F109" s="94"/>
      <c r="G109" s="130"/>
      <c r="H109" s="94"/>
      <c r="I109" s="36"/>
      <c r="J109" s="34"/>
      <c r="L109" s="114"/>
      <c r="P109" s="8"/>
    </row>
    <row r="110" spans="2:16" s="3" customFormat="1" ht="11.25" customHeight="1">
      <c r="B110" s="8"/>
      <c r="C110" s="8"/>
      <c r="D110" s="29"/>
      <c r="E110" s="8"/>
      <c r="F110" s="94"/>
      <c r="G110" s="130"/>
      <c r="H110" s="94"/>
      <c r="I110" s="36"/>
      <c r="J110" s="34"/>
      <c r="L110" s="114"/>
      <c r="P110" s="8"/>
    </row>
    <row r="111" spans="2:16" s="20" customFormat="1" ht="11.25" customHeight="1">
      <c r="B111" s="19"/>
      <c r="C111" s="19"/>
      <c r="D111" s="90"/>
      <c r="E111" s="19"/>
      <c r="F111" s="95"/>
      <c r="G111" s="138"/>
      <c r="H111" s="95"/>
      <c r="I111" s="41"/>
      <c r="J111" s="40"/>
      <c r="L111" s="122"/>
      <c r="P111" s="19"/>
    </row>
    <row r="112" spans="2:16" s="16" customFormat="1" ht="11.25" customHeight="1">
      <c r="B112" s="8"/>
      <c r="C112" s="8"/>
      <c r="D112" s="29"/>
      <c r="E112" s="8"/>
      <c r="F112" s="94"/>
      <c r="G112" s="130"/>
      <c r="H112" s="94"/>
      <c r="I112" s="36"/>
      <c r="J112" s="34"/>
      <c r="K112" s="3"/>
      <c r="L112" s="114"/>
      <c r="M112" s="3"/>
      <c r="O112" s="3"/>
      <c r="P112" s="15"/>
    </row>
    <row r="113" spans="2:16" s="3" customFormat="1" ht="11.25" customHeight="1">
      <c r="B113" s="8"/>
      <c r="C113" s="8"/>
      <c r="D113" s="29"/>
      <c r="E113" s="8"/>
      <c r="F113" s="94"/>
      <c r="G113" s="130"/>
      <c r="H113" s="94"/>
      <c r="I113" s="36"/>
      <c r="J113" s="34"/>
      <c r="L113" s="114"/>
      <c r="P113" s="8"/>
    </row>
    <row r="114" spans="2:16" s="3" customFormat="1" ht="11.25" customHeight="1">
      <c r="B114" s="8"/>
      <c r="C114" s="8"/>
      <c r="D114" s="29"/>
      <c r="E114" s="8"/>
      <c r="F114" s="94"/>
      <c r="G114" s="130"/>
      <c r="H114" s="94"/>
      <c r="I114" s="36"/>
      <c r="J114" s="34"/>
      <c r="L114" s="114"/>
      <c r="P114" s="8"/>
    </row>
    <row r="115" spans="2:16" s="3" customFormat="1" ht="11.25" customHeight="1">
      <c r="B115" s="8"/>
      <c r="C115" s="8"/>
      <c r="D115" s="29"/>
      <c r="E115" s="8"/>
      <c r="F115" s="94"/>
      <c r="G115" s="130"/>
      <c r="H115" s="94"/>
      <c r="I115" s="36"/>
      <c r="J115" s="34"/>
      <c r="L115" s="114"/>
      <c r="P115" s="8"/>
    </row>
    <row r="116" spans="2:16" s="3" customFormat="1" ht="11.25" customHeight="1">
      <c r="B116" s="8"/>
      <c r="C116" s="8"/>
      <c r="D116" s="29"/>
      <c r="E116" s="8"/>
      <c r="F116" s="94"/>
      <c r="G116" s="130"/>
      <c r="H116" s="94"/>
      <c r="I116" s="36"/>
      <c r="J116" s="34"/>
      <c r="L116" s="114"/>
      <c r="P116" s="8"/>
    </row>
    <row r="117" spans="1:16" s="3" customFormat="1" ht="11.25" customHeight="1">
      <c r="A117" s="29"/>
      <c r="B117" s="35"/>
      <c r="C117" s="35"/>
      <c r="D117" s="92"/>
      <c r="E117" s="8"/>
      <c r="F117" s="94"/>
      <c r="G117" s="139"/>
      <c r="H117" s="94"/>
      <c r="I117" s="38"/>
      <c r="J117" s="34"/>
      <c r="L117" s="114"/>
      <c r="P117" s="8"/>
    </row>
    <row r="118" spans="1:16" s="25" customFormat="1" ht="11.25" customHeight="1">
      <c r="A118" s="22"/>
      <c r="B118" s="39"/>
      <c r="C118" s="39"/>
      <c r="D118" s="93"/>
      <c r="E118" s="19"/>
      <c r="F118" s="95"/>
      <c r="G118" s="140"/>
      <c r="H118" s="95"/>
      <c r="I118" s="54"/>
      <c r="J118" s="40"/>
      <c r="L118" s="121"/>
      <c r="P118" s="23"/>
    </row>
    <row r="119" spans="1:16" s="25" customFormat="1" ht="11.25" customHeight="1">
      <c r="A119" s="22"/>
      <c r="B119" s="39"/>
      <c r="C119" s="39"/>
      <c r="D119" s="93"/>
      <c r="E119" s="19"/>
      <c r="F119" s="95"/>
      <c r="G119" s="140"/>
      <c r="H119" s="95"/>
      <c r="I119" s="54"/>
      <c r="J119" s="40"/>
      <c r="L119" s="121"/>
      <c r="P119" s="23"/>
    </row>
    <row r="120" spans="1:16" s="3" customFormat="1" ht="11.25" customHeight="1">
      <c r="A120" s="29"/>
      <c r="B120" s="35"/>
      <c r="C120" s="8"/>
      <c r="D120" s="29"/>
      <c r="E120" s="8"/>
      <c r="F120" s="94"/>
      <c r="G120" s="139"/>
      <c r="H120" s="141"/>
      <c r="I120" s="27"/>
      <c r="J120" s="34"/>
      <c r="L120" s="114"/>
      <c r="P120" s="8"/>
    </row>
    <row r="121" spans="1:16" s="3" customFormat="1" ht="11.25" customHeight="1">
      <c r="A121" s="29"/>
      <c r="B121" s="35"/>
      <c r="C121" s="8"/>
      <c r="D121" s="29"/>
      <c r="E121" s="8"/>
      <c r="F121" s="94"/>
      <c r="G121" s="139"/>
      <c r="H121" s="141"/>
      <c r="I121" s="27"/>
      <c r="J121" s="34"/>
      <c r="L121" s="114"/>
      <c r="P121" s="8"/>
    </row>
    <row r="122" spans="1:16" s="16" customFormat="1" ht="11.25" customHeight="1">
      <c r="A122" s="29"/>
      <c r="B122" s="35"/>
      <c r="C122" s="8"/>
      <c r="D122" s="29"/>
      <c r="E122" s="8"/>
      <c r="F122" s="94"/>
      <c r="G122" s="139"/>
      <c r="H122" s="141"/>
      <c r="I122" s="27"/>
      <c r="J122" s="34"/>
      <c r="K122" s="3"/>
      <c r="L122" s="114"/>
      <c r="M122" s="3"/>
      <c r="O122" s="3"/>
      <c r="P122" s="15"/>
    </row>
    <row r="123" spans="1:16" s="3" customFormat="1" ht="11.25" customHeight="1">
      <c r="A123" s="29"/>
      <c r="B123" s="35"/>
      <c r="C123" s="35"/>
      <c r="D123" s="92"/>
      <c r="E123" s="8"/>
      <c r="F123" s="94"/>
      <c r="G123" s="139"/>
      <c r="H123" s="94"/>
      <c r="I123" s="38"/>
      <c r="J123" s="34"/>
      <c r="L123" s="114"/>
      <c r="P123" s="8"/>
    </row>
    <row r="124" spans="1:16" s="3" customFormat="1" ht="11.25" customHeight="1">
      <c r="A124" s="29"/>
      <c r="B124" s="35"/>
      <c r="C124" s="35"/>
      <c r="D124" s="92"/>
      <c r="E124" s="8"/>
      <c r="F124" s="94"/>
      <c r="G124" s="139"/>
      <c r="H124" s="94"/>
      <c r="I124" s="38"/>
      <c r="J124" s="34"/>
      <c r="L124" s="114"/>
      <c r="P124" s="8"/>
    </row>
    <row r="125" spans="1:16" s="25" customFormat="1" ht="11.25" customHeight="1">
      <c r="A125" s="22"/>
      <c r="B125" s="39"/>
      <c r="C125" s="39"/>
      <c r="D125" s="93"/>
      <c r="E125" s="19"/>
      <c r="F125" s="95"/>
      <c r="G125" s="140"/>
      <c r="H125" s="95"/>
      <c r="I125" s="54"/>
      <c r="J125" s="40"/>
      <c r="L125" s="121"/>
      <c r="P125" s="23"/>
    </row>
    <row r="126" spans="1:16" s="3" customFormat="1" ht="11.25" customHeight="1">
      <c r="A126" s="29"/>
      <c r="B126" s="35"/>
      <c r="C126" s="8"/>
      <c r="D126" s="29"/>
      <c r="E126" s="8"/>
      <c r="F126" s="94"/>
      <c r="G126" s="139"/>
      <c r="H126" s="141"/>
      <c r="I126" s="27"/>
      <c r="J126" s="34"/>
      <c r="L126" s="114"/>
      <c r="P126" s="8"/>
    </row>
    <row r="127" spans="1:16" s="3" customFormat="1" ht="11.25" customHeight="1">
      <c r="A127" s="29"/>
      <c r="B127" s="35"/>
      <c r="C127" s="8"/>
      <c r="D127" s="29"/>
      <c r="E127" s="8"/>
      <c r="F127" s="94"/>
      <c r="G127" s="139"/>
      <c r="H127" s="141"/>
      <c r="I127" s="27"/>
      <c r="J127" s="34"/>
      <c r="L127" s="114"/>
      <c r="P127" s="8"/>
    </row>
    <row r="128" spans="1:16" s="3" customFormat="1" ht="11.25" customHeight="1">
      <c r="A128" s="29"/>
      <c r="B128" s="35"/>
      <c r="C128" s="8"/>
      <c r="D128" s="29"/>
      <c r="E128" s="8"/>
      <c r="F128" s="94"/>
      <c r="G128" s="139"/>
      <c r="H128" s="141"/>
      <c r="I128" s="27"/>
      <c r="J128" s="34"/>
      <c r="L128" s="114"/>
      <c r="P128" s="8"/>
    </row>
    <row r="129" spans="1:16" s="3" customFormat="1" ht="11.25" customHeight="1">
      <c r="A129" s="29"/>
      <c r="B129" s="35"/>
      <c r="C129" s="35"/>
      <c r="D129" s="92"/>
      <c r="E129" s="8"/>
      <c r="F129" s="94"/>
      <c r="G129" s="139"/>
      <c r="H129" s="94"/>
      <c r="I129" s="38"/>
      <c r="J129" s="34"/>
      <c r="L129" s="114"/>
      <c r="P129" s="8"/>
    </row>
    <row r="130" spans="1:16" s="3" customFormat="1" ht="11.25" customHeight="1">
      <c r="A130" s="29"/>
      <c r="B130" s="35"/>
      <c r="C130" s="35"/>
      <c r="D130" s="92"/>
      <c r="E130" s="8"/>
      <c r="F130" s="94"/>
      <c r="G130" s="139"/>
      <c r="H130" s="94"/>
      <c r="I130" s="38"/>
      <c r="J130" s="34"/>
      <c r="L130" s="114"/>
      <c r="P130" s="8"/>
    </row>
    <row r="131" spans="1:16" s="25" customFormat="1" ht="11.25" customHeight="1">
      <c r="A131" s="22"/>
      <c r="B131" s="39"/>
      <c r="C131" s="39"/>
      <c r="D131" s="93"/>
      <c r="E131" s="19"/>
      <c r="F131" s="95"/>
      <c r="G131" s="140"/>
      <c r="H131" s="95"/>
      <c r="I131" s="54"/>
      <c r="J131" s="40"/>
      <c r="L131" s="121"/>
      <c r="P131" s="23"/>
    </row>
    <row r="132" spans="1:16" s="3" customFormat="1" ht="11.25" customHeight="1">
      <c r="A132" s="29"/>
      <c r="B132" s="35"/>
      <c r="C132" s="8"/>
      <c r="D132" s="29"/>
      <c r="E132" s="8"/>
      <c r="F132" s="94"/>
      <c r="G132" s="139"/>
      <c r="H132" s="141"/>
      <c r="I132" s="27"/>
      <c r="J132" s="34"/>
      <c r="L132" s="114"/>
      <c r="P132" s="8"/>
    </row>
    <row r="133" spans="1:16" s="3" customFormat="1" ht="11.25" customHeight="1">
      <c r="A133" s="29"/>
      <c r="B133" s="35"/>
      <c r="C133" s="35"/>
      <c r="D133" s="92"/>
      <c r="E133" s="8"/>
      <c r="F133" s="94"/>
      <c r="G133" s="139"/>
      <c r="H133" s="94"/>
      <c r="I133" s="38"/>
      <c r="J133" s="34"/>
      <c r="L133" s="114"/>
      <c r="P133" s="8"/>
    </row>
    <row r="134" spans="1:16" s="16" customFormat="1" ht="11.25" customHeight="1">
      <c r="A134" s="56"/>
      <c r="B134" s="35"/>
      <c r="C134" s="35"/>
      <c r="D134" s="92"/>
      <c r="E134" s="8"/>
      <c r="F134" s="94"/>
      <c r="G134" s="139"/>
      <c r="H134" s="94"/>
      <c r="I134" s="32"/>
      <c r="J134" s="34"/>
      <c r="L134" s="123"/>
      <c r="P134" s="15"/>
    </row>
    <row r="135" spans="1:16" s="25" customFormat="1" ht="11.25" customHeight="1">
      <c r="A135" s="22"/>
      <c r="B135" s="39"/>
      <c r="C135" s="39"/>
      <c r="D135" s="93"/>
      <c r="E135" s="19"/>
      <c r="F135" s="95"/>
      <c r="G135" s="140"/>
      <c r="H135" s="95"/>
      <c r="I135" s="54"/>
      <c r="J135" s="40"/>
      <c r="L135" s="121"/>
      <c r="P135" s="23"/>
    </row>
    <row r="136" spans="1:16" s="3" customFormat="1" ht="11.25" customHeight="1">
      <c r="A136" s="29"/>
      <c r="B136" s="35"/>
      <c r="C136" s="8"/>
      <c r="D136" s="29"/>
      <c r="E136" s="8"/>
      <c r="F136" s="94"/>
      <c r="G136" s="139"/>
      <c r="H136" s="141"/>
      <c r="I136" s="27"/>
      <c r="J136" s="34"/>
      <c r="L136" s="114"/>
      <c r="P136" s="8"/>
    </row>
    <row r="137" spans="1:16" s="3" customFormat="1" ht="11.25" customHeight="1">
      <c r="A137" s="29"/>
      <c r="B137" s="35"/>
      <c r="C137" s="8"/>
      <c r="D137" s="29"/>
      <c r="E137" s="8"/>
      <c r="F137" s="94"/>
      <c r="G137" s="139"/>
      <c r="H137" s="141"/>
      <c r="I137" s="27"/>
      <c r="J137" s="34"/>
      <c r="L137" s="114"/>
      <c r="P137" s="8"/>
    </row>
    <row r="138" spans="1:16" s="3" customFormat="1" ht="11.25" customHeight="1">
      <c r="A138" s="29"/>
      <c r="B138" s="35"/>
      <c r="C138" s="8"/>
      <c r="D138" s="29"/>
      <c r="E138" s="8"/>
      <c r="F138" s="94"/>
      <c r="G138" s="139"/>
      <c r="H138" s="141"/>
      <c r="I138" s="27"/>
      <c r="J138" s="34"/>
      <c r="L138" s="114"/>
      <c r="P138" s="8"/>
    </row>
    <row r="139" spans="1:16" s="3" customFormat="1" ht="11.25" customHeight="1">
      <c r="A139" s="29"/>
      <c r="B139" s="35"/>
      <c r="C139" s="8"/>
      <c r="D139" s="29"/>
      <c r="E139" s="8"/>
      <c r="F139" s="94"/>
      <c r="G139" s="139"/>
      <c r="H139" s="141"/>
      <c r="I139" s="27"/>
      <c r="J139" s="34"/>
      <c r="L139" s="114"/>
      <c r="P139" s="8"/>
    </row>
    <row r="140" spans="1:16" s="3" customFormat="1" ht="11.25" customHeight="1">
      <c r="A140" s="29"/>
      <c r="B140" s="35"/>
      <c r="C140" s="35"/>
      <c r="D140" s="92"/>
      <c r="E140" s="8"/>
      <c r="F140" s="94"/>
      <c r="G140" s="139"/>
      <c r="H140" s="94"/>
      <c r="I140" s="38"/>
      <c r="J140" s="34"/>
      <c r="L140" s="114"/>
      <c r="P140" s="8"/>
    </row>
    <row r="141" spans="1:16" s="3" customFormat="1" ht="11.25" customHeight="1">
      <c r="A141" s="29"/>
      <c r="B141" s="35"/>
      <c r="C141" s="35"/>
      <c r="D141" s="92"/>
      <c r="E141" s="8"/>
      <c r="F141" s="94"/>
      <c r="G141" s="139"/>
      <c r="H141" s="94"/>
      <c r="I141" s="38"/>
      <c r="J141" s="34"/>
      <c r="L141" s="114"/>
      <c r="P141" s="8"/>
    </row>
    <row r="142" spans="1:16" s="3" customFormat="1" ht="11.25" customHeight="1">
      <c r="A142" s="22"/>
      <c r="B142" s="35"/>
      <c r="C142" s="35"/>
      <c r="D142" s="92"/>
      <c r="E142" s="8"/>
      <c r="F142" s="94"/>
      <c r="G142" s="139"/>
      <c r="H142" s="94"/>
      <c r="I142" s="38"/>
      <c r="J142" s="34"/>
      <c r="L142" s="114"/>
      <c r="P142" s="8"/>
    </row>
    <row r="143" spans="1:16" s="16" customFormat="1" ht="11.25" customHeight="1">
      <c r="A143" s="56"/>
      <c r="B143" s="35"/>
      <c r="C143" s="35"/>
      <c r="D143" s="92"/>
      <c r="E143" s="8"/>
      <c r="F143" s="94"/>
      <c r="G143" s="139"/>
      <c r="H143" s="94"/>
      <c r="I143" s="32"/>
      <c r="J143" s="34"/>
      <c r="L143" s="123"/>
      <c r="P143" s="15"/>
    </row>
    <row r="144" spans="1:16" s="3" customFormat="1" ht="11.25" customHeight="1">
      <c r="A144" s="29"/>
      <c r="B144" s="35"/>
      <c r="C144" s="35"/>
      <c r="D144" s="92"/>
      <c r="E144" s="8"/>
      <c r="F144" s="94"/>
      <c r="G144" s="139"/>
      <c r="H144" s="94"/>
      <c r="I144" s="38"/>
      <c r="J144" s="34"/>
      <c r="L144" s="114"/>
      <c r="P144" s="8"/>
    </row>
    <row r="145" spans="1:16" s="3" customFormat="1" ht="11.25" customHeight="1">
      <c r="A145" s="29"/>
      <c r="B145" s="35"/>
      <c r="C145" s="35"/>
      <c r="D145" s="92"/>
      <c r="E145" s="8"/>
      <c r="F145" s="94"/>
      <c r="G145" s="139"/>
      <c r="H145" s="94"/>
      <c r="I145" s="38"/>
      <c r="J145" s="34"/>
      <c r="L145" s="114"/>
      <c r="P145" s="8"/>
    </row>
    <row r="146" spans="1:16" s="3" customFormat="1" ht="11.25" customHeight="1">
      <c r="A146" s="29"/>
      <c r="B146" s="35"/>
      <c r="C146" s="35"/>
      <c r="D146" s="92"/>
      <c r="E146" s="8"/>
      <c r="F146" s="94"/>
      <c r="G146" s="139"/>
      <c r="H146" s="94"/>
      <c r="I146" s="38"/>
      <c r="J146" s="34"/>
      <c r="L146" s="114"/>
      <c r="P146" s="8"/>
    </row>
    <row r="147" spans="1:16" s="3" customFormat="1" ht="11.25" customHeight="1">
      <c r="A147" s="29"/>
      <c r="B147" s="35"/>
      <c r="C147" s="35"/>
      <c r="D147" s="92"/>
      <c r="E147" s="8"/>
      <c r="F147" s="94"/>
      <c r="G147" s="139"/>
      <c r="H147" s="94"/>
      <c r="I147" s="38"/>
      <c r="J147" s="34"/>
      <c r="L147" s="114"/>
      <c r="P147" s="8"/>
    </row>
    <row r="148" spans="1:16" s="3" customFormat="1" ht="11.25" customHeight="1">
      <c r="A148" s="29"/>
      <c r="B148" s="35"/>
      <c r="C148" s="35"/>
      <c r="D148" s="92"/>
      <c r="E148" s="8"/>
      <c r="F148" s="94"/>
      <c r="G148" s="139"/>
      <c r="H148" s="94"/>
      <c r="I148" s="38"/>
      <c r="J148" s="34"/>
      <c r="L148" s="114"/>
      <c r="P148" s="8"/>
    </row>
    <row r="149" spans="1:16" s="3" customFormat="1" ht="11.25" customHeight="1">
      <c r="A149" s="29"/>
      <c r="B149" s="35"/>
      <c r="C149" s="35"/>
      <c r="D149" s="92"/>
      <c r="E149" s="8"/>
      <c r="F149" s="94"/>
      <c r="G149" s="139"/>
      <c r="H149" s="94"/>
      <c r="I149" s="38"/>
      <c r="J149" s="34"/>
      <c r="L149" s="114"/>
      <c r="P149" s="8"/>
    </row>
    <row r="150" spans="1:16" s="16" customFormat="1" ht="11.25" customHeight="1">
      <c r="A150" s="56"/>
      <c r="B150" s="35"/>
      <c r="C150" s="35"/>
      <c r="D150" s="92"/>
      <c r="E150" s="8"/>
      <c r="F150" s="94"/>
      <c r="G150" s="139"/>
      <c r="H150" s="94"/>
      <c r="I150" s="32"/>
      <c r="J150" s="34"/>
      <c r="L150" s="123"/>
      <c r="P150" s="15"/>
    </row>
    <row r="151" spans="1:16" s="3" customFormat="1" ht="11.25" customHeight="1">
      <c r="A151" s="29"/>
      <c r="B151" s="35"/>
      <c r="C151" s="35"/>
      <c r="D151" s="92"/>
      <c r="E151" s="8"/>
      <c r="F151" s="94"/>
      <c r="G151" s="139"/>
      <c r="H151" s="94"/>
      <c r="I151" s="38"/>
      <c r="J151" s="34"/>
      <c r="L151" s="114"/>
      <c r="P151" s="8"/>
    </row>
    <row r="152" spans="1:16" s="3" customFormat="1" ht="11.25" customHeight="1">
      <c r="A152" s="29"/>
      <c r="B152" s="35"/>
      <c r="C152" s="35"/>
      <c r="D152" s="92"/>
      <c r="E152" s="8"/>
      <c r="F152" s="94"/>
      <c r="G152" s="139"/>
      <c r="H152" s="94"/>
      <c r="I152" s="38"/>
      <c r="J152" s="34"/>
      <c r="L152" s="114"/>
      <c r="P152" s="8"/>
    </row>
    <row r="153" spans="1:16" s="3" customFormat="1" ht="11.25" customHeight="1">
      <c r="A153" s="29"/>
      <c r="B153" s="35"/>
      <c r="C153" s="35"/>
      <c r="D153" s="92"/>
      <c r="E153" s="8"/>
      <c r="F153" s="94"/>
      <c r="G153" s="139"/>
      <c r="H153" s="94"/>
      <c r="I153" s="38"/>
      <c r="J153" s="34"/>
      <c r="L153" s="114"/>
      <c r="P153" s="8"/>
    </row>
    <row r="154" spans="1:16" s="3" customFormat="1" ht="11.25" customHeight="1">
      <c r="A154" s="29"/>
      <c r="B154" s="35"/>
      <c r="C154" s="35"/>
      <c r="D154" s="92"/>
      <c r="E154" s="8"/>
      <c r="F154" s="94"/>
      <c r="G154" s="139"/>
      <c r="H154" s="94"/>
      <c r="I154" s="38"/>
      <c r="J154" s="34"/>
      <c r="L154" s="114"/>
      <c r="P154" s="8"/>
    </row>
    <row r="155" spans="1:16" s="3" customFormat="1" ht="11.25" customHeight="1">
      <c r="A155" s="29"/>
      <c r="B155" s="35"/>
      <c r="C155" s="35"/>
      <c r="D155" s="92"/>
      <c r="E155" s="8"/>
      <c r="F155" s="94"/>
      <c r="G155" s="139"/>
      <c r="H155" s="94"/>
      <c r="I155" s="38"/>
      <c r="J155" s="34"/>
      <c r="L155" s="114"/>
      <c r="P155" s="8"/>
    </row>
    <row r="156" spans="1:16" s="3" customFormat="1" ht="11.25" customHeight="1">
      <c r="A156" s="29"/>
      <c r="B156" s="35"/>
      <c r="C156" s="35"/>
      <c r="D156" s="92"/>
      <c r="E156" s="8"/>
      <c r="F156" s="94"/>
      <c r="G156" s="139"/>
      <c r="H156" s="94"/>
      <c r="I156" s="38"/>
      <c r="J156" s="34"/>
      <c r="L156" s="114"/>
      <c r="P156" s="8"/>
    </row>
    <row r="157" spans="1:16" s="3" customFormat="1" ht="11.25" customHeight="1">
      <c r="A157" s="29"/>
      <c r="B157" s="35"/>
      <c r="C157" s="35"/>
      <c r="D157" s="92"/>
      <c r="E157" s="8"/>
      <c r="F157" s="94"/>
      <c r="G157" s="139"/>
      <c r="H157" s="94"/>
      <c r="I157" s="38"/>
      <c r="J157" s="34"/>
      <c r="L157" s="114"/>
      <c r="P157" s="8"/>
    </row>
    <row r="158" spans="1:16" s="3" customFormat="1" ht="11.25" customHeight="1">
      <c r="A158" s="29"/>
      <c r="B158" s="35"/>
      <c r="C158" s="35"/>
      <c r="D158" s="92"/>
      <c r="E158" s="8"/>
      <c r="F158" s="94"/>
      <c r="G158" s="139"/>
      <c r="H158" s="94"/>
      <c r="I158" s="38"/>
      <c r="J158" s="34"/>
      <c r="L158" s="114"/>
      <c r="P158" s="8"/>
    </row>
    <row r="159" spans="1:16" s="16" customFormat="1" ht="11.25" customHeight="1">
      <c r="A159" s="56"/>
      <c r="B159" s="35"/>
      <c r="C159" s="35"/>
      <c r="D159" s="92"/>
      <c r="E159" s="8"/>
      <c r="F159" s="94"/>
      <c r="G159" s="139"/>
      <c r="H159" s="94"/>
      <c r="I159" s="32"/>
      <c r="J159" s="34"/>
      <c r="L159" s="123"/>
      <c r="P159" s="15"/>
    </row>
    <row r="160" spans="1:16" s="3" customFormat="1" ht="11.25" customHeight="1">
      <c r="A160" s="29"/>
      <c r="B160" s="35"/>
      <c r="C160" s="35"/>
      <c r="D160" s="92"/>
      <c r="E160" s="8"/>
      <c r="F160" s="94"/>
      <c r="G160" s="142"/>
      <c r="H160" s="94"/>
      <c r="I160" s="47"/>
      <c r="J160" s="34"/>
      <c r="L160" s="114"/>
      <c r="P160" s="8"/>
    </row>
    <row r="161" spans="1:16" s="3" customFormat="1" ht="11.25" customHeight="1">
      <c r="A161" s="29"/>
      <c r="B161" s="35"/>
      <c r="C161" s="35"/>
      <c r="D161" s="92"/>
      <c r="E161" s="8"/>
      <c r="F161" s="94"/>
      <c r="G161" s="142"/>
      <c r="H161" s="94"/>
      <c r="I161" s="47"/>
      <c r="J161" s="34"/>
      <c r="L161" s="114"/>
      <c r="P161" s="8"/>
    </row>
    <row r="162" spans="1:16" s="3" customFormat="1" ht="11.25" customHeight="1">
      <c r="A162" s="29"/>
      <c r="B162" s="35"/>
      <c r="C162" s="35"/>
      <c r="D162" s="92"/>
      <c r="E162" s="8"/>
      <c r="F162" s="94"/>
      <c r="G162" s="142"/>
      <c r="H162" s="94"/>
      <c r="I162" s="47"/>
      <c r="J162" s="34"/>
      <c r="L162" s="114"/>
      <c r="P162" s="8"/>
    </row>
    <row r="163" spans="1:16" s="3" customFormat="1" ht="11.25" customHeight="1">
      <c r="A163" s="29"/>
      <c r="B163" s="35"/>
      <c r="C163" s="35"/>
      <c r="D163" s="92"/>
      <c r="E163" s="8"/>
      <c r="F163" s="94"/>
      <c r="G163" s="142"/>
      <c r="H163" s="94"/>
      <c r="I163" s="47"/>
      <c r="J163" s="34"/>
      <c r="L163" s="114"/>
      <c r="P163" s="8"/>
    </row>
    <row r="164" spans="1:16" s="3" customFormat="1" ht="11.25" customHeight="1">
      <c r="A164" s="29"/>
      <c r="B164" s="35"/>
      <c r="C164" s="35"/>
      <c r="D164" s="92"/>
      <c r="E164" s="8"/>
      <c r="F164" s="94"/>
      <c r="G164" s="143"/>
      <c r="H164" s="94"/>
      <c r="I164" s="48"/>
      <c r="J164" s="34"/>
      <c r="L164" s="114"/>
      <c r="P164" s="8"/>
    </row>
    <row r="165" spans="1:16" s="3" customFormat="1" ht="11.25" customHeight="1">
      <c r="A165" s="29"/>
      <c r="B165" s="35"/>
      <c r="C165" s="35"/>
      <c r="D165" s="92"/>
      <c r="E165" s="8"/>
      <c r="F165" s="94"/>
      <c r="G165" s="142"/>
      <c r="H165" s="94"/>
      <c r="I165" s="47"/>
      <c r="J165" s="34"/>
      <c r="L165" s="114"/>
      <c r="P165" s="8"/>
    </row>
    <row r="166" spans="1:16" s="3" customFormat="1" ht="11.25" customHeight="1">
      <c r="A166" s="29"/>
      <c r="B166" s="35"/>
      <c r="C166" s="35"/>
      <c r="D166" s="92"/>
      <c r="E166" s="8"/>
      <c r="F166" s="94"/>
      <c r="G166" s="142"/>
      <c r="H166" s="94"/>
      <c r="I166" s="47"/>
      <c r="J166" s="34"/>
      <c r="L166" s="114"/>
      <c r="P166" s="8"/>
    </row>
    <row r="167" spans="1:16" s="3" customFormat="1" ht="11.25" customHeight="1">
      <c r="A167" s="29"/>
      <c r="B167" s="35"/>
      <c r="C167" s="35"/>
      <c r="D167" s="92"/>
      <c r="E167" s="8"/>
      <c r="F167" s="94"/>
      <c r="G167" s="144"/>
      <c r="H167" s="94"/>
      <c r="I167" s="49"/>
      <c r="J167" s="34"/>
      <c r="L167" s="114"/>
      <c r="P167" s="8"/>
    </row>
    <row r="168" spans="1:16" s="3" customFormat="1" ht="11.25" customHeight="1">
      <c r="A168" s="29"/>
      <c r="B168" s="35"/>
      <c r="C168" s="35"/>
      <c r="D168" s="92"/>
      <c r="E168" s="8"/>
      <c r="F168" s="94"/>
      <c r="G168" s="142"/>
      <c r="H168" s="94"/>
      <c r="I168" s="47"/>
      <c r="J168" s="34"/>
      <c r="L168" s="114"/>
      <c r="P168" s="8"/>
    </row>
    <row r="169" spans="1:16" s="3" customFormat="1" ht="11.25" customHeight="1">
      <c r="A169" s="29"/>
      <c r="B169" s="35"/>
      <c r="C169" s="35"/>
      <c r="D169" s="92"/>
      <c r="E169" s="8"/>
      <c r="F169" s="94"/>
      <c r="G169" s="144"/>
      <c r="H169" s="94"/>
      <c r="I169" s="49"/>
      <c r="J169" s="34"/>
      <c r="L169" s="114"/>
      <c r="P169" s="8"/>
    </row>
    <row r="170" spans="1:16" s="3" customFormat="1" ht="11.25" customHeight="1">
      <c r="A170" s="29"/>
      <c r="B170" s="35"/>
      <c r="C170" s="35"/>
      <c r="D170" s="92"/>
      <c r="E170" s="8"/>
      <c r="F170" s="94"/>
      <c r="G170" s="144"/>
      <c r="H170" s="94"/>
      <c r="I170" s="49"/>
      <c r="J170" s="34"/>
      <c r="L170" s="114"/>
      <c r="P170" s="8"/>
    </row>
    <row r="171" spans="1:16" s="3" customFormat="1" ht="11.25" customHeight="1">
      <c r="A171" s="29"/>
      <c r="B171" s="35"/>
      <c r="C171" s="35"/>
      <c r="D171" s="92"/>
      <c r="E171" s="8"/>
      <c r="F171" s="94"/>
      <c r="G171" s="142"/>
      <c r="H171" s="94"/>
      <c r="I171" s="47"/>
      <c r="J171" s="34"/>
      <c r="L171" s="114"/>
      <c r="P171" s="8"/>
    </row>
    <row r="172" spans="1:16" s="3" customFormat="1" ht="11.25" customHeight="1">
      <c r="A172" s="29"/>
      <c r="B172" s="35"/>
      <c r="C172" s="35"/>
      <c r="D172" s="92"/>
      <c r="E172" s="8"/>
      <c r="F172" s="94"/>
      <c r="G172" s="142"/>
      <c r="H172" s="94"/>
      <c r="I172" s="47"/>
      <c r="J172" s="34"/>
      <c r="L172" s="114"/>
      <c r="P172" s="8"/>
    </row>
    <row r="173" spans="1:16" s="3" customFormat="1" ht="11.25" customHeight="1">
      <c r="A173" s="29"/>
      <c r="B173" s="8"/>
      <c r="C173" s="8"/>
      <c r="D173" s="29"/>
      <c r="E173" s="8"/>
      <c r="F173" s="94"/>
      <c r="G173" s="130"/>
      <c r="H173" s="94"/>
      <c r="I173" s="36"/>
      <c r="J173" s="34"/>
      <c r="L173" s="114"/>
      <c r="P173" s="8"/>
    </row>
    <row r="174" spans="1:16" s="16" customFormat="1" ht="11.25" customHeight="1">
      <c r="A174" s="56"/>
      <c r="B174" s="35"/>
      <c r="C174" s="35"/>
      <c r="D174" s="92"/>
      <c r="E174" s="8"/>
      <c r="F174" s="94"/>
      <c r="G174" s="139"/>
      <c r="H174" s="94"/>
      <c r="I174" s="32"/>
      <c r="J174" s="34"/>
      <c r="L174" s="123"/>
      <c r="P174" s="15"/>
    </row>
    <row r="175" spans="1:16" s="3" customFormat="1" ht="11.25" customHeight="1">
      <c r="A175" s="29"/>
      <c r="B175" s="35"/>
      <c r="C175" s="35"/>
      <c r="D175" s="92"/>
      <c r="E175" s="8"/>
      <c r="F175" s="94"/>
      <c r="G175" s="145"/>
      <c r="H175" s="94"/>
      <c r="I175" s="50"/>
      <c r="J175" s="34"/>
      <c r="L175" s="114"/>
      <c r="P175" s="8"/>
    </row>
    <row r="176" spans="1:16" s="3" customFormat="1" ht="11.25" customHeight="1">
      <c r="A176" s="29"/>
      <c r="B176" s="35"/>
      <c r="C176" s="35"/>
      <c r="D176" s="92"/>
      <c r="E176" s="8"/>
      <c r="F176" s="94"/>
      <c r="G176" s="145"/>
      <c r="H176" s="94"/>
      <c r="I176" s="50"/>
      <c r="J176" s="34"/>
      <c r="L176" s="114"/>
      <c r="P176" s="8"/>
    </row>
    <row r="177" spans="1:16" s="3" customFormat="1" ht="11.25" customHeight="1">
      <c r="A177" s="29"/>
      <c r="B177" s="35"/>
      <c r="C177" s="35"/>
      <c r="D177" s="92"/>
      <c r="E177" s="8"/>
      <c r="F177" s="94"/>
      <c r="G177" s="144"/>
      <c r="H177" s="94"/>
      <c r="I177" s="49"/>
      <c r="J177" s="34"/>
      <c r="L177" s="114"/>
      <c r="P177" s="8"/>
    </row>
    <row r="178" spans="1:16" s="3" customFormat="1" ht="11.25" customHeight="1">
      <c r="A178" s="29"/>
      <c r="B178" s="35"/>
      <c r="C178" s="35"/>
      <c r="D178" s="92"/>
      <c r="E178" s="8"/>
      <c r="F178" s="94"/>
      <c r="G178" s="144"/>
      <c r="H178" s="94"/>
      <c r="I178" s="49"/>
      <c r="J178" s="34"/>
      <c r="L178" s="114"/>
      <c r="P178" s="8"/>
    </row>
    <row r="179" spans="1:16" s="3" customFormat="1" ht="11.25" customHeight="1">
      <c r="A179" s="29"/>
      <c r="B179" s="35"/>
      <c r="C179" s="35"/>
      <c r="D179" s="92"/>
      <c r="E179" s="8"/>
      <c r="F179" s="94"/>
      <c r="G179" s="145"/>
      <c r="H179" s="94"/>
      <c r="I179" s="50"/>
      <c r="J179" s="34"/>
      <c r="L179" s="114"/>
      <c r="P179" s="8"/>
    </row>
    <row r="180" spans="1:16" s="3" customFormat="1" ht="11.25" customHeight="1">
      <c r="A180" s="29"/>
      <c r="B180" s="8"/>
      <c r="C180" s="8"/>
      <c r="D180" s="29"/>
      <c r="E180" s="8"/>
      <c r="F180" s="94"/>
      <c r="G180" s="130"/>
      <c r="H180" s="94"/>
      <c r="I180" s="36"/>
      <c r="J180" s="34"/>
      <c r="L180" s="114"/>
      <c r="P180" s="8"/>
    </row>
    <row r="181" spans="1:16" s="16" customFormat="1" ht="11.25" customHeight="1">
      <c r="A181" s="56"/>
      <c r="B181" s="35"/>
      <c r="C181" s="35"/>
      <c r="D181" s="92"/>
      <c r="E181" s="8"/>
      <c r="F181" s="94"/>
      <c r="G181" s="139"/>
      <c r="H181" s="94"/>
      <c r="I181" s="32"/>
      <c r="J181" s="34"/>
      <c r="L181" s="123"/>
      <c r="P181" s="8"/>
    </row>
    <row r="182" spans="1:16" s="3" customFormat="1" ht="11.25" customHeight="1">
      <c r="A182" s="29"/>
      <c r="B182" s="35"/>
      <c r="C182" s="35"/>
      <c r="D182" s="92"/>
      <c r="E182" s="8"/>
      <c r="F182" s="94"/>
      <c r="G182" s="146"/>
      <c r="H182" s="94"/>
      <c r="I182" s="51"/>
      <c r="J182" s="34"/>
      <c r="L182" s="114"/>
      <c r="P182" s="8"/>
    </row>
    <row r="183" spans="1:16" s="3" customFormat="1" ht="11.25" customHeight="1">
      <c r="A183" s="29"/>
      <c r="B183" s="35"/>
      <c r="C183" s="35"/>
      <c r="D183" s="92"/>
      <c r="E183" s="8"/>
      <c r="F183" s="94"/>
      <c r="G183" s="146"/>
      <c r="H183" s="94"/>
      <c r="I183" s="51"/>
      <c r="J183" s="34"/>
      <c r="L183" s="114"/>
      <c r="P183" s="8"/>
    </row>
    <row r="184" spans="1:16" s="3" customFormat="1" ht="11.25" customHeight="1">
      <c r="A184" s="29"/>
      <c r="B184" s="35"/>
      <c r="C184" s="35"/>
      <c r="D184" s="92"/>
      <c r="E184" s="8"/>
      <c r="F184" s="94"/>
      <c r="G184" s="146"/>
      <c r="H184" s="94"/>
      <c r="I184" s="51"/>
      <c r="J184" s="34"/>
      <c r="L184" s="114"/>
      <c r="P184" s="8"/>
    </row>
    <row r="185" spans="1:16" s="3" customFormat="1" ht="11.25" customHeight="1">
      <c r="A185" s="29"/>
      <c r="B185" s="35"/>
      <c r="C185" s="35"/>
      <c r="D185" s="92"/>
      <c r="E185" s="8"/>
      <c r="F185" s="94"/>
      <c r="G185" s="146"/>
      <c r="H185" s="94"/>
      <c r="I185" s="51"/>
      <c r="J185" s="34"/>
      <c r="L185" s="114"/>
      <c r="P185" s="8"/>
    </row>
    <row r="186" spans="1:16" s="3" customFormat="1" ht="11.25" customHeight="1">
      <c r="A186" s="29"/>
      <c r="B186" s="35"/>
      <c r="C186" s="35"/>
      <c r="D186" s="92"/>
      <c r="E186" s="8"/>
      <c r="F186" s="94"/>
      <c r="G186" s="146"/>
      <c r="H186" s="94"/>
      <c r="I186" s="51"/>
      <c r="J186" s="34"/>
      <c r="L186" s="114"/>
      <c r="P186" s="8"/>
    </row>
    <row r="187" spans="1:16" s="3" customFormat="1" ht="11.25" customHeight="1">
      <c r="A187" s="29"/>
      <c r="B187" s="35"/>
      <c r="C187" s="35"/>
      <c r="D187" s="92"/>
      <c r="E187" s="8"/>
      <c r="F187" s="94"/>
      <c r="G187" s="139"/>
      <c r="H187" s="94"/>
      <c r="I187" s="38"/>
      <c r="J187" s="34"/>
      <c r="L187" s="114"/>
      <c r="P187" s="8"/>
    </row>
    <row r="188" spans="1:16" s="16" customFormat="1" ht="11.25" customHeight="1">
      <c r="A188" s="56"/>
      <c r="B188" s="35"/>
      <c r="C188" s="35"/>
      <c r="D188" s="92"/>
      <c r="E188" s="8"/>
      <c r="F188" s="94"/>
      <c r="G188" s="139"/>
      <c r="H188" s="94"/>
      <c r="I188" s="32"/>
      <c r="J188" s="34"/>
      <c r="L188" s="123"/>
      <c r="P188" s="8"/>
    </row>
    <row r="189" spans="1:16" s="3" customFormat="1" ht="11.25" customHeight="1">
      <c r="A189" s="29"/>
      <c r="B189" s="35"/>
      <c r="C189" s="35"/>
      <c r="D189" s="92"/>
      <c r="E189" s="8"/>
      <c r="F189" s="94"/>
      <c r="G189" s="147"/>
      <c r="H189" s="94"/>
      <c r="I189" s="52"/>
      <c r="J189" s="34"/>
      <c r="L189" s="114"/>
      <c r="P189" s="8"/>
    </row>
    <row r="190" spans="1:16" s="3" customFormat="1" ht="11.25" customHeight="1">
      <c r="A190" s="29"/>
      <c r="B190" s="35"/>
      <c r="C190" s="35"/>
      <c r="D190" s="92"/>
      <c r="E190" s="8"/>
      <c r="F190" s="94"/>
      <c r="G190" s="143"/>
      <c r="H190" s="94"/>
      <c r="I190" s="48"/>
      <c r="J190" s="34"/>
      <c r="L190" s="114"/>
      <c r="P190" s="8"/>
    </row>
    <row r="191" spans="1:16" s="3" customFormat="1" ht="11.25" customHeight="1">
      <c r="A191" s="29"/>
      <c r="B191" s="35"/>
      <c r="C191" s="35"/>
      <c r="D191" s="92"/>
      <c r="E191" s="8"/>
      <c r="F191" s="94"/>
      <c r="G191" s="143"/>
      <c r="H191" s="94"/>
      <c r="I191" s="48"/>
      <c r="J191" s="34"/>
      <c r="L191" s="114"/>
      <c r="P191" s="8"/>
    </row>
    <row r="192" spans="1:16" s="3" customFormat="1" ht="11.25" customHeight="1">
      <c r="A192" s="29"/>
      <c r="B192" s="35"/>
      <c r="C192" s="35"/>
      <c r="D192" s="92"/>
      <c r="E192" s="8"/>
      <c r="F192" s="94"/>
      <c r="G192" s="143"/>
      <c r="H192" s="94"/>
      <c r="I192" s="48"/>
      <c r="J192" s="34"/>
      <c r="L192" s="114"/>
      <c r="P192" s="8"/>
    </row>
    <row r="193" spans="1:16" s="3" customFormat="1" ht="11.25" customHeight="1">
      <c r="A193" s="22"/>
      <c r="B193" s="76"/>
      <c r="C193" s="42"/>
      <c r="D193" s="87"/>
      <c r="E193" s="8"/>
      <c r="F193" s="94"/>
      <c r="G193" s="143"/>
      <c r="H193" s="94"/>
      <c r="I193" s="48"/>
      <c r="J193" s="34"/>
      <c r="L193" s="114"/>
      <c r="P193" s="8"/>
    </row>
    <row r="194" spans="1:16" s="3" customFormat="1" ht="11.25" customHeight="1">
      <c r="A194" s="29"/>
      <c r="B194" s="8"/>
      <c r="C194" s="8"/>
      <c r="D194" s="29"/>
      <c r="E194" s="8"/>
      <c r="F194" s="94"/>
      <c r="G194" s="143"/>
      <c r="H194" s="94"/>
      <c r="I194" s="48"/>
      <c r="J194" s="34"/>
      <c r="L194" s="114"/>
      <c r="P194" s="8"/>
    </row>
    <row r="195" spans="1:16" s="3" customFormat="1" ht="11.25" customHeight="1">
      <c r="A195" s="29"/>
      <c r="B195" s="8"/>
      <c r="C195" s="8"/>
      <c r="D195" s="29"/>
      <c r="E195" s="8"/>
      <c r="F195" s="94"/>
      <c r="G195" s="143"/>
      <c r="H195" s="94"/>
      <c r="I195" s="48"/>
      <c r="J195" s="34"/>
      <c r="L195" s="114"/>
      <c r="P195" s="8"/>
    </row>
    <row r="196" spans="1:16" s="3" customFormat="1" ht="11.25" customHeight="1">
      <c r="A196" s="29"/>
      <c r="B196" s="8"/>
      <c r="C196" s="8"/>
      <c r="D196" s="29"/>
      <c r="E196" s="8"/>
      <c r="F196" s="94"/>
      <c r="G196" s="143"/>
      <c r="H196" s="94"/>
      <c r="I196" s="48"/>
      <c r="J196" s="34"/>
      <c r="L196" s="114"/>
      <c r="P196" s="8"/>
    </row>
    <row r="197" spans="1:16" s="3" customFormat="1" ht="11.25" customHeight="1">
      <c r="A197" s="29"/>
      <c r="B197" s="8"/>
      <c r="C197" s="8"/>
      <c r="D197" s="29"/>
      <c r="E197" s="8"/>
      <c r="F197" s="94"/>
      <c r="G197" s="143"/>
      <c r="H197" s="94"/>
      <c r="I197" s="48"/>
      <c r="J197" s="34"/>
      <c r="L197" s="114"/>
      <c r="P197" s="8"/>
    </row>
    <row r="198" spans="1:16" s="3" customFormat="1" ht="11.25" customHeight="1">
      <c r="A198" s="29"/>
      <c r="B198" s="8"/>
      <c r="C198" s="8"/>
      <c r="D198" s="29"/>
      <c r="E198" s="8"/>
      <c r="F198" s="94"/>
      <c r="G198" s="143"/>
      <c r="H198" s="94"/>
      <c r="I198" s="48"/>
      <c r="J198" s="34"/>
      <c r="L198" s="114"/>
      <c r="P198" s="8"/>
    </row>
    <row r="199" spans="1:16" s="3" customFormat="1" ht="11.25" customHeight="1">
      <c r="A199" s="29"/>
      <c r="B199" s="8"/>
      <c r="C199" s="8"/>
      <c r="D199" s="29"/>
      <c r="E199" s="8"/>
      <c r="F199" s="94"/>
      <c r="G199" s="143"/>
      <c r="H199" s="94"/>
      <c r="I199" s="48"/>
      <c r="J199" s="34"/>
      <c r="L199" s="114"/>
      <c r="P199" s="8"/>
    </row>
    <row r="200" spans="1:16" s="3" customFormat="1" ht="11.25" customHeight="1">
      <c r="A200" s="29"/>
      <c r="B200" s="8"/>
      <c r="C200" s="8"/>
      <c r="D200" s="29"/>
      <c r="E200" s="8"/>
      <c r="F200" s="94"/>
      <c r="G200" s="143"/>
      <c r="H200" s="94"/>
      <c r="I200" s="48"/>
      <c r="J200" s="34"/>
      <c r="L200" s="114"/>
      <c r="P200" s="8"/>
    </row>
    <row r="201" spans="1:16" s="3" customFormat="1" ht="11.25" customHeight="1">
      <c r="A201" s="29"/>
      <c r="B201" s="8"/>
      <c r="C201" s="8"/>
      <c r="D201" s="29"/>
      <c r="E201" s="8"/>
      <c r="F201" s="94"/>
      <c r="G201" s="143"/>
      <c r="H201" s="94"/>
      <c r="I201" s="48"/>
      <c r="J201" s="34"/>
      <c r="L201" s="114"/>
      <c r="P201" s="8"/>
    </row>
    <row r="202" spans="1:16" s="3" customFormat="1" ht="11.25" customHeight="1">
      <c r="A202" s="29"/>
      <c r="B202" s="8"/>
      <c r="C202" s="8"/>
      <c r="D202" s="29"/>
      <c r="E202" s="8"/>
      <c r="F202" s="94"/>
      <c r="G202" s="143"/>
      <c r="H202" s="94"/>
      <c r="I202" s="48"/>
      <c r="J202" s="34"/>
      <c r="L202" s="114"/>
      <c r="P202" s="8"/>
    </row>
    <row r="203" spans="1:16" s="3" customFormat="1" ht="11.25" customHeight="1">
      <c r="A203" s="29"/>
      <c r="B203" s="35"/>
      <c r="C203" s="35"/>
      <c r="D203" s="92"/>
      <c r="E203" s="8"/>
      <c r="F203" s="94"/>
      <c r="G203" s="143"/>
      <c r="H203" s="94"/>
      <c r="I203" s="48"/>
      <c r="J203" s="34"/>
      <c r="L203" s="114"/>
      <c r="P203" s="8"/>
    </row>
    <row r="204" spans="1:16" s="16" customFormat="1" ht="11.25" customHeight="1">
      <c r="A204" s="56"/>
      <c r="B204" s="35"/>
      <c r="C204" s="35"/>
      <c r="D204" s="92"/>
      <c r="E204" s="8"/>
      <c r="F204" s="94"/>
      <c r="G204" s="139"/>
      <c r="H204" s="94"/>
      <c r="I204" s="32"/>
      <c r="J204" s="34"/>
      <c r="L204" s="123"/>
      <c r="P204" s="8"/>
    </row>
    <row r="205" spans="1:16" s="3" customFormat="1" ht="11.25" customHeight="1">
      <c r="A205" s="29"/>
      <c r="B205" s="35"/>
      <c r="C205" s="35"/>
      <c r="D205" s="92"/>
      <c r="E205" s="8"/>
      <c r="F205" s="94"/>
      <c r="G205" s="139"/>
      <c r="H205" s="94"/>
      <c r="I205" s="38"/>
      <c r="J205" s="34"/>
      <c r="L205" s="114"/>
      <c r="P205" s="8"/>
    </row>
    <row r="206" spans="1:16" s="3" customFormat="1" ht="11.25" customHeight="1">
      <c r="A206" s="29"/>
      <c r="B206" s="35"/>
      <c r="C206" s="35"/>
      <c r="D206" s="92"/>
      <c r="E206" s="8"/>
      <c r="F206" s="94"/>
      <c r="G206" s="139"/>
      <c r="H206" s="94"/>
      <c r="I206" s="38"/>
      <c r="J206" s="34"/>
      <c r="L206" s="114"/>
      <c r="P206" s="8"/>
    </row>
    <row r="207" spans="1:16" s="3" customFormat="1" ht="11.25" customHeight="1">
      <c r="A207" s="29"/>
      <c r="B207" s="35"/>
      <c r="C207" s="35"/>
      <c r="D207" s="92"/>
      <c r="E207" s="8"/>
      <c r="F207" s="94"/>
      <c r="G207" s="139"/>
      <c r="H207" s="94"/>
      <c r="I207" s="38"/>
      <c r="J207" s="34"/>
      <c r="L207" s="114"/>
      <c r="P207" s="8"/>
    </row>
    <row r="208" spans="1:16" s="3" customFormat="1" ht="11.25" customHeight="1">
      <c r="A208" s="29"/>
      <c r="B208" s="35"/>
      <c r="C208" s="35"/>
      <c r="D208" s="92"/>
      <c r="E208" s="8"/>
      <c r="F208" s="94"/>
      <c r="G208" s="139"/>
      <c r="H208" s="94"/>
      <c r="I208" s="38"/>
      <c r="J208" s="34"/>
      <c r="L208" s="114"/>
      <c r="P208" s="8"/>
    </row>
    <row r="209" spans="1:16" s="3" customFormat="1" ht="11.25" customHeight="1">
      <c r="A209" s="29"/>
      <c r="B209" s="35"/>
      <c r="C209" s="35"/>
      <c r="D209" s="92"/>
      <c r="E209" s="8"/>
      <c r="F209" s="94"/>
      <c r="G209" s="139"/>
      <c r="H209" s="94"/>
      <c r="I209" s="38"/>
      <c r="J209" s="34"/>
      <c r="L209" s="114"/>
      <c r="P209" s="8"/>
    </row>
    <row r="210" spans="1:16" s="3" customFormat="1" ht="11.25" customHeight="1">
      <c r="A210" s="29"/>
      <c r="B210" s="35"/>
      <c r="C210" s="35"/>
      <c r="D210" s="92"/>
      <c r="E210" s="8"/>
      <c r="F210" s="94"/>
      <c r="G210" s="139"/>
      <c r="H210" s="94"/>
      <c r="I210" s="38"/>
      <c r="J210" s="34"/>
      <c r="L210" s="114"/>
      <c r="P210" s="8"/>
    </row>
    <row r="211" spans="1:16" s="3" customFormat="1" ht="11.25" customHeight="1">
      <c r="A211" s="29"/>
      <c r="B211" s="35"/>
      <c r="C211" s="35"/>
      <c r="D211" s="92"/>
      <c r="E211" s="8"/>
      <c r="F211" s="94"/>
      <c r="G211" s="139"/>
      <c r="H211" s="94"/>
      <c r="I211" s="38"/>
      <c r="J211" s="34"/>
      <c r="L211" s="114"/>
      <c r="P211" s="8"/>
    </row>
    <row r="212" spans="1:16" s="3" customFormat="1" ht="11.25" customHeight="1">
      <c r="A212" s="29"/>
      <c r="B212" s="35"/>
      <c r="C212" s="35"/>
      <c r="D212" s="92"/>
      <c r="E212" s="8"/>
      <c r="F212" s="94"/>
      <c r="G212" s="139"/>
      <c r="H212" s="94"/>
      <c r="I212" s="38"/>
      <c r="J212" s="34"/>
      <c r="L212" s="114"/>
      <c r="P212" s="8"/>
    </row>
    <row r="213" spans="1:16" s="3" customFormat="1" ht="11.25" customHeight="1">
      <c r="A213" s="29"/>
      <c r="B213" s="35"/>
      <c r="C213" s="35"/>
      <c r="D213" s="92"/>
      <c r="E213" s="8"/>
      <c r="F213" s="94"/>
      <c r="G213" s="139"/>
      <c r="H213" s="94"/>
      <c r="I213" s="38"/>
      <c r="J213" s="34"/>
      <c r="L213" s="114"/>
      <c r="P213" s="8"/>
    </row>
    <row r="214" spans="1:16" s="3" customFormat="1" ht="11.25" customHeight="1">
      <c r="A214" s="29"/>
      <c r="B214" s="35"/>
      <c r="C214" s="35"/>
      <c r="D214" s="92"/>
      <c r="E214" s="8"/>
      <c r="F214" s="94"/>
      <c r="G214" s="139"/>
      <c r="H214" s="94"/>
      <c r="I214" s="38"/>
      <c r="J214" s="34"/>
      <c r="L214" s="114"/>
      <c r="P214" s="8"/>
    </row>
    <row r="215" spans="1:16" s="3" customFormat="1" ht="11.25" customHeight="1">
      <c r="A215" s="29"/>
      <c r="B215" s="35"/>
      <c r="C215" s="35"/>
      <c r="D215" s="92"/>
      <c r="E215" s="8"/>
      <c r="F215" s="94"/>
      <c r="G215" s="139"/>
      <c r="H215" s="94"/>
      <c r="I215" s="38"/>
      <c r="J215" s="34"/>
      <c r="L215" s="114"/>
      <c r="P215" s="8"/>
    </row>
    <row r="216" spans="1:16" s="3" customFormat="1" ht="11.25" customHeight="1">
      <c r="A216" s="29"/>
      <c r="B216" s="35"/>
      <c r="C216" s="35"/>
      <c r="D216" s="92"/>
      <c r="E216" s="8"/>
      <c r="F216" s="94"/>
      <c r="G216" s="139"/>
      <c r="H216" s="94"/>
      <c r="I216" s="38"/>
      <c r="J216" s="34"/>
      <c r="L216" s="114"/>
      <c r="P216" s="8"/>
    </row>
    <row r="217" spans="1:16" s="3" customFormat="1" ht="11.25" customHeight="1">
      <c r="A217" s="29"/>
      <c r="B217" s="35"/>
      <c r="C217" s="35"/>
      <c r="D217" s="92"/>
      <c r="E217" s="8"/>
      <c r="F217" s="94"/>
      <c r="G217" s="139"/>
      <c r="H217" s="94"/>
      <c r="I217" s="38"/>
      <c r="J217" s="34"/>
      <c r="L217" s="114"/>
      <c r="P217" s="8"/>
    </row>
    <row r="218" spans="1:16" s="3" customFormat="1" ht="11.25" customHeight="1">
      <c r="A218" s="29"/>
      <c r="B218" s="35"/>
      <c r="C218" s="35"/>
      <c r="D218" s="92"/>
      <c r="E218" s="8"/>
      <c r="F218" s="94"/>
      <c r="G218" s="139"/>
      <c r="H218" s="94"/>
      <c r="I218" s="38"/>
      <c r="J218" s="34"/>
      <c r="L218" s="114"/>
      <c r="P218" s="8"/>
    </row>
    <row r="219" spans="1:16" s="3" customFormat="1" ht="11.25" customHeight="1">
      <c r="A219" s="29"/>
      <c r="B219" s="35"/>
      <c r="C219" s="35"/>
      <c r="D219" s="92"/>
      <c r="E219" s="8"/>
      <c r="F219" s="94"/>
      <c r="G219" s="139"/>
      <c r="H219" s="94"/>
      <c r="I219" s="38"/>
      <c r="J219" s="34"/>
      <c r="L219" s="114"/>
      <c r="P219" s="8"/>
    </row>
    <row r="220" spans="1:16" s="3" customFormat="1" ht="11.25" customHeight="1">
      <c r="A220" s="29"/>
      <c r="B220" s="35"/>
      <c r="C220" s="35"/>
      <c r="D220" s="92"/>
      <c r="E220" s="8"/>
      <c r="F220" s="94"/>
      <c r="G220" s="139"/>
      <c r="H220" s="94"/>
      <c r="I220" s="38"/>
      <c r="J220" s="34"/>
      <c r="L220" s="114"/>
      <c r="P220" s="164"/>
    </row>
    <row r="221" spans="1:16" s="3" customFormat="1" ht="11.25" customHeight="1">
      <c r="A221" s="29"/>
      <c r="B221" s="35"/>
      <c r="C221" s="35"/>
      <c r="D221" s="92"/>
      <c r="E221" s="8"/>
      <c r="F221" s="94"/>
      <c r="G221" s="139"/>
      <c r="H221" s="94"/>
      <c r="I221" s="38"/>
      <c r="J221" s="34"/>
      <c r="L221" s="114"/>
      <c r="P221" s="8"/>
    </row>
    <row r="222" spans="1:16" s="3" customFormat="1" ht="11.25" customHeight="1">
      <c r="A222" s="29"/>
      <c r="B222" s="35"/>
      <c r="C222" s="35"/>
      <c r="D222" s="92"/>
      <c r="E222" s="8"/>
      <c r="F222" s="94"/>
      <c r="G222" s="139"/>
      <c r="H222" s="94"/>
      <c r="I222" s="38"/>
      <c r="J222" s="34"/>
      <c r="L222" s="114"/>
      <c r="P222" s="8"/>
    </row>
    <row r="223" spans="1:16" s="3" customFormat="1" ht="11.25" customHeight="1">
      <c r="A223" s="29"/>
      <c r="B223" s="35"/>
      <c r="C223" s="35"/>
      <c r="D223" s="92"/>
      <c r="E223" s="8"/>
      <c r="F223" s="94"/>
      <c r="G223" s="139"/>
      <c r="H223" s="94"/>
      <c r="I223" s="38"/>
      <c r="J223" s="34"/>
      <c r="L223" s="114"/>
      <c r="P223" s="8"/>
    </row>
    <row r="224" spans="1:16" s="3" customFormat="1" ht="11.25" customHeight="1">
      <c r="A224" s="29"/>
      <c r="B224" s="35"/>
      <c r="C224" s="35"/>
      <c r="D224" s="92"/>
      <c r="E224" s="8"/>
      <c r="F224" s="94"/>
      <c r="G224" s="139"/>
      <c r="H224" s="94"/>
      <c r="I224" s="38"/>
      <c r="J224" s="34"/>
      <c r="L224" s="114"/>
      <c r="P224" s="8"/>
    </row>
    <row r="225" spans="1:16" s="3" customFormat="1" ht="11.25" customHeight="1">
      <c r="A225" s="29"/>
      <c r="B225" s="35"/>
      <c r="C225" s="35"/>
      <c r="D225" s="92"/>
      <c r="E225" s="8"/>
      <c r="F225" s="94"/>
      <c r="G225" s="139"/>
      <c r="H225" s="94"/>
      <c r="I225" s="38"/>
      <c r="J225" s="34"/>
      <c r="L225" s="114"/>
      <c r="P225" s="8"/>
    </row>
    <row r="226" spans="1:16" s="3" customFormat="1" ht="11.25" customHeight="1">
      <c r="A226" s="29"/>
      <c r="B226" s="35"/>
      <c r="C226" s="35"/>
      <c r="D226" s="92"/>
      <c r="E226" s="8"/>
      <c r="F226" s="94"/>
      <c r="G226" s="139"/>
      <c r="H226" s="94"/>
      <c r="I226" s="38"/>
      <c r="J226" s="34"/>
      <c r="L226" s="114"/>
      <c r="P226" s="8"/>
    </row>
    <row r="227" spans="1:16" s="3" customFormat="1" ht="11.25" customHeight="1">
      <c r="A227" s="29"/>
      <c r="B227" s="35"/>
      <c r="C227" s="35"/>
      <c r="D227" s="92"/>
      <c r="E227" s="8"/>
      <c r="F227" s="94"/>
      <c r="G227" s="139"/>
      <c r="H227" s="94"/>
      <c r="I227" s="38"/>
      <c r="J227" s="34"/>
      <c r="L227" s="114"/>
      <c r="P227" s="8"/>
    </row>
    <row r="228" spans="1:16" s="3" customFormat="1" ht="11.25" customHeight="1">
      <c r="A228" s="29"/>
      <c r="B228" s="35"/>
      <c r="C228" s="35"/>
      <c r="D228" s="92"/>
      <c r="E228" s="8"/>
      <c r="F228" s="94"/>
      <c r="G228" s="139"/>
      <c r="H228" s="94"/>
      <c r="I228" s="38"/>
      <c r="J228" s="34"/>
      <c r="L228" s="114"/>
      <c r="P228" s="8"/>
    </row>
    <row r="229" spans="1:16" s="3" customFormat="1" ht="11.25" customHeight="1">
      <c r="A229" s="29"/>
      <c r="B229" s="35"/>
      <c r="C229" s="35"/>
      <c r="D229" s="92"/>
      <c r="E229" s="8"/>
      <c r="F229" s="94"/>
      <c r="G229" s="139"/>
      <c r="H229" s="94"/>
      <c r="I229" s="38"/>
      <c r="J229" s="34"/>
      <c r="L229" s="114"/>
      <c r="P229" s="8"/>
    </row>
    <row r="230" spans="1:16" s="3" customFormat="1" ht="11.25" customHeight="1">
      <c r="A230" s="29"/>
      <c r="B230" s="35"/>
      <c r="C230" s="35"/>
      <c r="D230" s="92"/>
      <c r="E230" s="8"/>
      <c r="F230" s="94"/>
      <c r="G230" s="139"/>
      <c r="H230" s="94"/>
      <c r="I230" s="38"/>
      <c r="J230" s="34"/>
      <c r="L230" s="114"/>
      <c r="P230" s="8"/>
    </row>
    <row r="231" spans="1:16" s="3" customFormat="1" ht="11.25" customHeight="1">
      <c r="A231" s="29"/>
      <c r="B231" s="35"/>
      <c r="C231" s="35"/>
      <c r="D231" s="92"/>
      <c r="E231" s="8"/>
      <c r="F231" s="94"/>
      <c r="G231" s="139"/>
      <c r="H231" s="94"/>
      <c r="I231" s="38"/>
      <c r="J231" s="34"/>
      <c r="L231" s="114"/>
      <c r="P231" s="8"/>
    </row>
    <row r="232" spans="1:16" s="3" customFormat="1" ht="11.25" customHeight="1">
      <c r="A232" s="29"/>
      <c r="B232" s="35"/>
      <c r="C232" s="35"/>
      <c r="D232" s="92"/>
      <c r="E232" s="8"/>
      <c r="F232" s="94"/>
      <c r="G232" s="139"/>
      <c r="H232" s="94"/>
      <c r="I232" s="38"/>
      <c r="J232" s="34"/>
      <c r="L232" s="114"/>
      <c r="P232" s="8"/>
    </row>
    <row r="233" spans="1:16" s="3" customFormat="1" ht="11.25" customHeight="1">
      <c r="A233" s="29"/>
      <c r="B233" s="35"/>
      <c r="C233" s="35"/>
      <c r="D233" s="92"/>
      <c r="E233" s="8"/>
      <c r="F233" s="94"/>
      <c r="G233" s="139"/>
      <c r="H233" s="94"/>
      <c r="I233" s="38"/>
      <c r="J233" s="34"/>
      <c r="L233" s="114"/>
      <c r="P233" s="8"/>
    </row>
    <row r="234" spans="1:16" s="3" customFormat="1" ht="11.25" customHeight="1">
      <c r="A234" s="29"/>
      <c r="B234" s="35"/>
      <c r="C234" s="35"/>
      <c r="D234" s="92"/>
      <c r="E234" s="8"/>
      <c r="F234" s="94"/>
      <c r="G234" s="139"/>
      <c r="H234" s="94"/>
      <c r="I234" s="38"/>
      <c r="J234" s="34"/>
      <c r="L234" s="114"/>
      <c r="P234" s="8"/>
    </row>
    <row r="235" spans="1:16" s="3" customFormat="1" ht="11.25" customHeight="1">
      <c r="A235" s="29"/>
      <c r="B235" s="35"/>
      <c r="C235" s="35"/>
      <c r="D235" s="92"/>
      <c r="E235" s="8"/>
      <c r="F235" s="94"/>
      <c r="G235" s="139"/>
      <c r="H235" s="94"/>
      <c r="I235" s="38"/>
      <c r="J235" s="34"/>
      <c r="L235" s="114"/>
      <c r="P235" s="8"/>
    </row>
    <row r="236" spans="1:16" s="3" customFormat="1" ht="11.25" customHeight="1">
      <c r="A236" s="29"/>
      <c r="B236" s="35"/>
      <c r="C236" s="35"/>
      <c r="D236" s="92"/>
      <c r="E236" s="8"/>
      <c r="F236" s="94"/>
      <c r="G236" s="139"/>
      <c r="H236" s="94"/>
      <c r="I236" s="38"/>
      <c r="J236" s="34"/>
      <c r="L236" s="114"/>
      <c r="P236" s="8"/>
    </row>
    <row r="237" spans="1:16" s="3" customFormat="1" ht="11.25" customHeight="1">
      <c r="A237" s="29"/>
      <c r="B237" s="35"/>
      <c r="C237" s="35"/>
      <c r="D237" s="92"/>
      <c r="E237" s="8"/>
      <c r="F237" s="94"/>
      <c r="G237" s="139"/>
      <c r="H237" s="94"/>
      <c r="I237" s="38"/>
      <c r="J237" s="34"/>
      <c r="L237" s="114"/>
      <c r="P237" s="8"/>
    </row>
    <row r="238" spans="1:16" s="3" customFormat="1" ht="11.25" customHeight="1">
      <c r="A238" s="29"/>
      <c r="B238" s="35"/>
      <c r="C238" s="35"/>
      <c r="D238" s="92"/>
      <c r="E238" s="8"/>
      <c r="F238" s="94"/>
      <c r="G238" s="139"/>
      <c r="H238" s="94"/>
      <c r="I238" s="38"/>
      <c r="J238" s="34"/>
      <c r="L238" s="114"/>
      <c r="P238" s="8"/>
    </row>
    <row r="239" spans="1:16" s="3" customFormat="1" ht="11.25" customHeight="1">
      <c r="A239" s="29"/>
      <c r="B239" s="35"/>
      <c r="C239" s="35"/>
      <c r="D239" s="92"/>
      <c r="E239" s="8"/>
      <c r="F239" s="94"/>
      <c r="G239" s="139"/>
      <c r="H239" s="94"/>
      <c r="I239" s="38"/>
      <c r="J239" s="34"/>
      <c r="L239" s="114"/>
      <c r="P239" s="8"/>
    </row>
    <row r="240" spans="1:16" s="3" customFormat="1" ht="11.25" customHeight="1">
      <c r="A240" s="29"/>
      <c r="B240" s="35"/>
      <c r="C240" s="35"/>
      <c r="D240" s="92"/>
      <c r="E240" s="8"/>
      <c r="F240" s="94"/>
      <c r="G240" s="139"/>
      <c r="H240" s="94"/>
      <c r="I240" s="38"/>
      <c r="J240" s="34"/>
      <c r="L240" s="114"/>
      <c r="P240" s="8"/>
    </row>
    <row r="241" spans="1:16" s="3" customFormat="1" ht="11.25" customHeight="1">
      <c r="A241" s="29"/>
      <c r="B241" s="35"/>
      <c r="C241" s="35"/>
      <c r="D241" s="92"/>
      <c r="E241" s="8"/>
      <c r="F241" s="94"/>
      <c r="G241" s="139"/>
      <c r="H241" s="94"/>
      <c r="I241" s="38"/>
      <c r="J241" s="34"/>
      <c r="L241" s="114"/>
      <c r="P241" s="8"/>
    </row>
    <row r="242" spans="1:16" s="3" customFormat="1" ht="11.25" customHeight="1">
      <c r="A242" s="29"/>
      <c r="B242" s="35"/>
      <c r="C242" s="35"/>
      <c r="D242" s="92"/>
      <c r="E242" s="8"/>
      <c r="F242" s="94"/>
      <c r="G242" s="139"/>
      <c r="H242" s="94"/>
      <c r="I242" s="38"/>
      <c r="J242" s="34"/>
      <c r="L242" s="114"/>
      <c r="P242" s="8"/>
    </row>
    <row r="243" spans="1:16" s="3" customFormat="1" ht="11.25" customHeight="1">
      <c r="A243" s="29"/>
      <c r="B243" s="35"/>
      <c r="C243" s="35"/>
      <c r="D243" s="92"/>
      <c r="E243" s="8"/>
      <c r="F243" s="94"/>
      <c r="G243" s="139"/>
      <c r="H243" s="94"/>
      <c r="I243" s="38"/>
      <c r="J243" s="34"/>
      <c r="L243" s="114"/>
      <c r="P243" s="8"/>
    </row>
    <row r="244" spans="1:16" s="3" customFormat="1" ht="11.25" customHeight="1">
      <c r="A244" s="29"/>
      <c r="B244" s="35"/>
      <c r="C244" s="35"/>
      <c r="D244" s="92"/>
      <c r="E244" s="8"/>
      <c r="F244" s="94"/>
      <c r="G244" s="139"/>
      <c r="H244" s="94"/>
      <c r="I244" s="38"/>
      <c r="J244" s="34"/>
      <c r="L244" s="114"/>
      <c r="P244" s="8"/>
    </row>
    <row r="245" spans="1:16" s="3" customFormat="1" ht="11.25" customHeight="1">
      <c r="A245" s="29"/>
      <c r="B245" s="35"/>
      <c r="C245" s="35"/>
      <c r="D245" s="92"/>
      <c r="E245" s="8"/>
      <c r="F245" s="94"/>
      <c r="G245" s="139"/>
      <c r="H245" s="94"/>
      <c r="I245" s="38"/>
      <c r="J245" s="34"/>
      <c r="L245" s="114"/>
      <c r="P245" s="8"/>
    </row>
    <row r="246" spans="1:16" s="3" customFormat="1" ht="11.25" customHeight="1">
      <c r="A246" s="29"/>
      <c r="B246" s="35"/>
      <c r="C246" s="35"/>
      <c r="D246" s="92"/>
      <c r="E246" s="8"/>
      <c r="F246" s="94"/>
      <c r="G246" s="139"/>
      <c r="H246" s="94"/>
      <c r="I246" s="38"/>
      <c r="J246" s="34"/>
      <c r="L246" s="114"/>
      <c r="P246" s="8"/>
    </row>
    <row r="247" spans="1:16" s="3" customFormat="1" ht="11.25" customHeight="1">
      <c r="A247" s="29"/>
      <c r="B247" s="35"/>
      <c r="C247" s="35"/>
      <c r="D247" s="92"/>
      <c r="E247" s="8"/>
      <c r="F247" s="94"/>
      <c r="G247" s="139"/>
      <c r="H247" s="94"/>
      <c r="I247" s="38"/>
      <c r="J247" s="34"/>
      <c r="L247" s="114"/>
      <c r="P247" s="8"/>
    </row>
    <row r="248" spans="1:16" s="3" customFormat="1" ht="11.25" customHeight="1">
      <c r="A248" s="29"/>
      <c r="B248" s="35"/>
      <c r="C248" s="35"/>
      <c r="D248" s="92"/>
      <c r="E248" s="8"/>
      <c r="F248" s="94"/>
      <c r="G248" s="139"/>
      <c r="H248" s="94"/>
      <c r="I248" s="38"/>
      <c r="J248" s="34"/>
      <c r="L248" s="114"/>
      <c r="P248" s="8"/>
    </row>
    <row r="249" spans="1:16" s="3" customFormat="1" ht="11.25" customHeight="1">
      <c r="A249" s="29"/>
      <c r="B249" s="35"/>
      <c r="C249" s="35"/>
      <c r="D249" s="92"/>
      <c r="E249" s="8"/>
      <c r="F249" s="94"/>
      <c r="G249" s="139"/>
      <c r="H249" s="94"/>
      <c r="I249" s="38"/>
      <c r="J249" s="34"/>
      <c r="L249" s="114"/>
      <c r="P249" s="8"/>
    </row>
    <row r="250" spans="1:16" s="3" customFormat="1" ht="11.25" customHeight="1">
      <c r="A250" s="29"/>
      <c r="B250" s="35"/>
      <c r="C250" s="35"/>
      <c r="D250" s="92"/>
      <c r="E250" s="8"/>
      <c r="F250" s="94"/>
      <c r="G250" s="139"/>
      <c r="H250" s="94"/>
      <c r="I250" s="38"/>
      <c r="J250" s="34"/>
      <c r="L250" s="114"/>
      <c r="P250" s="8"/>
    </row>
    <row r="251" spans="1:16" s="3" customFormat="1" ht="11.25" customHeight="1">
      <c r="A251" s="29"/>
      <c r="B251" s="35"/>
      <c r="C251" s="35"/>
      <c r="D251" s="92"/>
      <c r="E251" s="8"/>
      <c r="F251" s="94"/>
      <c r="G251" s="139"/>
      <c r="H251" s="94"/>
      <c r="I251" s="38"/>
      <c r="J251" s="34"/>
      <c r="L251" s="114"/>
      <c r="P251" s="8"/>
    </row>
    <row r="252" spans="1:16" s="3" customFormat="1" ht="11.25" customHeight="1">
      <c r="A252" s="29"/>
      <c r="B252" s="35"/>
      <c r="C252" s="35"/>
      <c r="D252" s="92"/>
      <c r="E252" s="8"/>
      <c r="F252" s="94"/>
      <c r="G252" s="139"/>
      <c r="H252" s="94"/>
      <c r="I252" s="38"/>
      <c r="J252" s="34"/>
      <c r="L252" s="114"/>
      <c r="P252" s="8"/>
    </row>
    <row r="253" spans="1:16" s="3" customFormat="1" ht="11.25" customHeight="1">
      <c r="A253" s="29"/>
      <c r="B253" s="35"/>
      <c r="C253" s="35"/>
      <c r="D253" s="92"/>
      <c r="E253" s="8"/>
      <c r="F253" s="94"/>
      <c r="G253" s="139"/>
      <c r="H253" s="94"/>
      <c r="I253" s="38"/>
      <c r="J253" s="34"/>
      <c r="L253" s="114"/>
      <c r="P253" s="8"/>
    </row>
    <row r="254" spans="1:16" s="3" customFormat="1" ht="11.25" customHeight="1">
      <c r="A254" s="29"/>
      <c r="B254" s="35"/>
      <c r="C254" s="35"/>
      <c r="D254" s="92"/>
      <c r="E254" s="8"/>
      <c r="F254" s="94"/>
      <c r="G254" s="139"/>
      <c r="H254" s="94"/>
      <c r="I254" s="38"/>
      <c r="J254" s="34"/>
      <c r="L254" s="114"/>
      <c r="P254" s="8"/>
    </row>
    <row r="255" spans="1:16" s="3" customFormat="1" ht="11.25" customHeight="1">
      <c r="A255" s="29"/>
      <c r="B255" s="35"/>
      <c r="C255" s="35"/>
      <c r="D255" s="92"/>
      <c r="E255" s="8"/>
      <c r="F255" s="94"/>
      <c r="G255" s="139"/>
      <c r="H255" s="94"/>
      <c r="I255" s="38"/>
      <c r="J255" s="34"/>
      <c r="L255" s="114"/>
      <c r="P255" s="8"/>
    </row>
    <row r="256" spans="1:16" s="3" customFormat="1" ht="11.25" customHeight="1">
      <c r="A256" s="29"/>
      <c r="B256" s="35"/>
      <c r="C256" s="35"/>
      <c r="D256" s="92"/>
      <c r="E256" s="8"/>
      <c r="F256" s="94"/>
      <c r="G256" s="139"/>
      <c r="H256" s="94"/>
      <c r="I256" s="38"/>
      <c r="J256" s="34"/>
      <c r="L256" s="114"/>
      <c r="P256" s="8"/>
    </row>
    <row r="257" spans="1:16" s="3" customFormat="1" ht="11.25" customHeight="1">
      <c r="A257" s="29"/>
      <c r="B257" s="35"/>
      <c r="C257" s="35"/>
      <c r="D257" s="92"/>
      <c r="E257" s="8"/>
      <c r="F257" s="94"/>
      <c r="G257" s="139"/>
      <c r="H257" s="94"/>
      <c r="I257" s="38"/>
      <c r="J257" s="34"/>
      <c r="L257" s="114"/>
      <c r="P257" s="8"/>
    </row>
    <row r="258" spans="1:16" s="3" customFormat="1" ht="11.25" customHeight="1">
      <c r="A258" s="29"/>
      <c r="B258" s="35"/>
      <c r="C258" s="35"/>
      <c r="D258" s="92"/>
      <c r="E258" s="8"/>
      <c r="F258" s="94"/>
      <c r="G258" s="139"/>
      <c r="H258" s="94"/>
      <c r="I258" s="38"/>
      <c r="J258" s="34"/>
      <c r="L258" s="114"/>
      <c r="P258" s="8"/>
    </row>
    <row r="259" spans="1:16" s="3" customFormat="1" ht="11.25" customHeight="1">
      <c r="A259" s="29"/>
      <c r="B259" s="35"/>
      <c r="C259" s="35"/>
      <c r="D259" s="92"/>
      <c r="E259" s="8"/>
      <c r="F259" s="94"/>
      <c r="G259" s="139"/>
      <c r="H259" s="94"/>
      <c r="I259" s="38"/>
      <c r="J259" s="34"/>
      <c r="L259" s="114"/>
      <c r="P259" s="8"/>
    </row>
    <row r="260" spans="1:16" s="3" customFormat="1" ht="11.25" customHeight="1">
      <c r="A260" s="29"/>
      <c r="B260" s="35"/>
      <c r="C260" s="35"/>
      <c r="D260" s="92"/>
      <c r="E260" s="8"/>
      <c r="F260" s="94"/>
      <c r="G260" s="139"/>
      <c r="H260" s="94"/>
      <c r="I260" s="38"/>
      <c r="J260" s="34"/>
      <c r="L260" s="114"/>
      <c r="P260" s="8"/>
    </row>
    <row r="261" spans="1:16" s="3" customFormat="1" ht="11.25" customHeight="1">
      <c r="A261" s="29"/>
      <c r="B261" s="35"/>
      <c r="C261" s="35"/>
      <c r="D261" s="92"/>
      <c r="E261" s="8"/>
      <c r="F261" s="94"/>
      <c r="G261" s="139"/>
      <c r="H261" s="94"/>
      <c r="I261" s="38"/>
      <c r="J261" s="34"/>
      <c r="L261" s="114"/>
      <c r="P261" s="8"/>
    </row>
    <row r="262" spans="1:16" s="3" customFormat="1" ht="37.5" customHeight="1">
      <c r="A262" s="55"/>
      <c r="B262" s="8"/>
      <c r="C262" s="8"/>
      <c r="D262" s="29"/>
      <c r="E262" s="8"/>
      <c r="F262" s="94"/>
      <c r="G262" s="130"/>
      <c r="H262" s="131"/>
      <c r="I262" s="46"/>
      <c r="J262" s="34"/>
      <c r="L262" s="114"/>
      <c r="P262" s="8"/>
    </row>
    <row r="263" spans="1:16" s="3" customFormat="1" ht="11.25" customHeight="1">
      <c r="A263" s="55"/>
      <c r="B263" s="8"/>
      <c r="C263" s="8"/>
      <c r="D263" s="29"/>
      <c r="E263" s="8"/>
      <c r="F263" s="94"/>
      <c r="G263" s="130"/>
      <c r="H263" s="94"/>
      <c r="I263" s="36"/>
      <c r="J263" s="34"/>
      <c r="L263" s="114"/>
      <c r="N263" s="8"/>
      <c r="P263" s="8"/>
    </row>
    <row r="264" spans="1:16" s="3" customFormat="1" ht="11.25" customHeight="1">
      <c r="A264" s="55"/>
      <c r="B264" s="8"/>
      <c r="C264" s="8"/>
      <c r="D264" s="29"/>
      <c r="E264" s="8"/>
      <c r="F264" s="94"/>
      <c r="G264" s="130"/>
      <c r="H264" s="94"/>
      <c r="I264" s="36"/>
      <c r="J264" s="34"/>
      <c r="L264" s="114"/>
      <c r="N264" s="8"/>
      <c r="P264" s="8"/>
    </row>
    <row r="265" spans="1:16" s="3" customFormat="1" ht="11.25" customHeight="1">
      <c r="A265" s="29"/>
      <c r="B265" s="8"/>
      <c r="C265" s="8"/>
      <c r="D265" s="29"/>
      <c r="E265" s="8"/>
      <c r="F265" s="94"/>
      <c r="G265" s="130"/>
      <c r="H265" s="94"/>
      <c r="I265" s="36"/>
      <c r="J265" s="34"/>
      <c r="L265" s="114"/>
      <c r="N265" s="8"/>
      <c r="P265" s="8"/>
    </row>
    <row r="266" spans="1:16" s="2" customFormat="1" ht="11.25" customHeight="1">
      <c r="A266" s="29"/>
      <c r="B266" s="35"/>
      <c r="C266" s="35"/>
      <c r="D266" s="92"/>
      <c r="E266" s="8"/>
      <c r="F266" s="94"/>
      <c r="G266" s="137"/>
      <c r="H266" s="94"/>
      <c r="I266" s="32"/>
      <c r="J266" s="34"/>
      <c r="L266" s="120"/>
      <c r="N266" s="8"/>
      <c r="P266" s="8"/>
    </row>
    <row r="267" spans="1:16" s="2" customFormat="1" ht="11.25" customHeight="1">
      <c r="A267" s="29"/>
      <c r="B267" s="35"/>
      <c r="C267" s="35"/>
      <c r="D267" s="92"/>
      <c r="E267" s="8"/>
      <c r="F267" s="94"/>
      <c r="G267" s="137"/>
      <c r="H267" s="94"/>
      <c r="I267" s="32"/>
      <c r="J267" s="34"/>
      <c r="L267" s="120"/>
      <c r="N267" s="8"/>
      <c r="P267" s="8"/>
    </row>
    <row r="268" spans="1:16" s="3" customFormat="1" ht="11.25" customHeight="1">
      <c r="A268" s="29"/>
      <c r="B268" s="8"/>
      <c r="C268" s="8"/>
      <c r="D268" s="29"/>
      <c r="E268" s="8"/>
      <c r="F268" s="94"/>
      <c r="G268" s="130"/>
      <c r="H268" s="94"/>
      <c r="I268" s="36"/>
      <c r="J268" s="34"/>
      <c r="L268" s="114"/>
      <c r="P268" s="8"/>
    </row>
    <row r="269" spans="1:16" s="3" customFormat="1" ht="11.25" customHeight="1">
      <c r="A269" s="29"/>
      <c r="B269" s="8"/>
      <c r="C269" s="65"/>
      <c r="D269" s="88"/>
      <c r="E269" s="8"/>
      <c r="F269" s="94"/>
      <c r="G269" s="130"/>
      <c r="H269" s="94"/>
      <c r="I269" s="36"/>
      <c r="J269" s="34"/>
      <c r="L269" s="114"/>
      <c r="P269" s="8"/>
    </row>
    <row r="270" spans="1:16" s="3" customFormat="1" ht="11.25" customHeight="1">
      <c r="A270" s="29"/>
      <c r="B270" s="8"/>
      <c r="C270" s="65"/>
      <c r="D270" s="88"/>
      <c r="E270" s="8"/>
      <c r="F270" s="94"/>
      <c r="G270" s="130"/>
      <c r="H270" s="94"/>
      <c r="I270" s="36"/>
      <c r="J270" s="34"/>
      <c r="L270" s="114"/>
      <c r="P270" s="8"/>
    </row>
    <row r="271" spans="1:16" s="3" customFormat="1" ht="11.25" customHeight="1">
      <c r="A271" s="29"/>
      <c r="B271" s="8"/>
      <c r="C271" s="65"/>
      <c r="D271" s="88"/>
      <c r="E271" s="8"/>
      <c r="F271" s="94"/>
      <c r="G271" s="130"/>
      <c r="H271" s="94"/>
      <c r="I271" s="36"/>
      <c r="J271" s="34"/>
      <c r="L271" s="114"/>
      <c r="P271" s="8"/>
    </row>
    <row r="272" spans="1:16" s="3" customFormat="1" ht="11.25" customHeight="1">
      <c r="A272" s="29"/>
      <c r="B272" s="8"/>
      <c r="C272" s="65"/>
      <c r="D272" s="88"/>
      <c r="E272" s="8"/>
      <c r="F272" s="94"/>
      <c r="G272" s="148"/>
      <c r="H272" s="94"/>
      <c r="I272" s="36"/>
      <c r="J272" s="81"/>
      <c r="K272" s="43"/>
      <c r="L272" s="124"/>
      <c r="M272" s="43"/>
      <c r="O272" s="43"/>
      <c r="P272" s="8"/>
    </row>
    <row r="273" spans="1:16" s="3" customFormat="1" ht="11.25" customHeight="1">
      <c r="A273" s="29"/>
      <c r="B273" s="8"/>
      <c r="C273" s="8"/>
      <c r="D273" s="29"/>
      <c r="E273" s="8"/>
      <c r="F273" s="94"/>
      <c r="G273" s="148"/>
      <c r="H273" s="94"/>
      <c r="I273" s="36"/>
      <c r="J273" s="81"/>
      <c r="K273" s="43"/>
      <c r="L273" s="124"/>
      <c r="M273" s="43"/>
      <c r="O273" s="43"/>
      <c r="P273" s="8"/>
    </row>
    <row r="274" spans="1:16" s="3" customFormat="1" ht="11.25" customHeight="1">
      <c r="A274" s="29"/>
      <c r="B274" s="8"/>
      <c r="C274" s="65"/>
      <c r="D274" s="88"/>
      <c r="E274" s="8"/>
      <c r="F274" s="94"/>
      <c r="G274" s="148"/>
      <c r="H274" s="94"/>
      <c r="I274" s="36"/>
      <c r="J274" s="81"/>
      <c r="K274" s="43"/>
      <c r="L274" s="124"/>
      <c r="M274" s="43"/>
      <c r="O274" s="43"/>
      <c r="P274" s="8"/>
    </row>
    <row r="275" spans="1:16" s="3" customFormat="1" ht="11.25" customHeight="1">
      <c r="A275" s="29"/>
      <c r="B275" s="8"/>
      <c r="C275" s="65"/>
      <c r="D275" s="88"/>
      <c r="E275" s="8"/>
      <c r="F275" s="94"/>
      <c r="G275" s="148"/>
      <c r="H275" s="94"/>
      <c r="I275" s="36"/>
      <c r="J275" s="81"/>
      <c r="K275" s="43"/>
      <c r="L275" s="124"/>
      <c r="M275" s="43"/>
      <c r="O275" s="43"/>
      <c r="P275" s="8"/>
    </row>
    <row r="276" spans="1:16" s="3" customFormat="1" ht="11.25" customHeight="1">
      <c r="A276" s="29"/>
      <c r="B276" s="8"/>
      <c r="C276" s="65"/>
      <c r="D276" s="88"/>
      <c r="E276" s="8"/>
      <c r="F276" s="94"/>
      <c r="G276" s="148"/>
      <c r="H276" s="94"/>
      <c r="I276" s="36"/>
      <c r="J276" s="81"/>
      <c r="K276" s="43"/>
      <c r="L276" s="124"/>
      <c r="M276" s="43"/>
      <c r="O276" s="43"/>
      <c r="P276" s="8"/>
    </row>
    <row r="277" spans="1:16" s="3" customFormat="1" ht="11.25" customHeight="1">
      <c r="A277" s="29"/>
      <c r="B277" s="8"/>
      <c r="C277" s="65"/>
      <c r="D277" s="88"/>
      <c r="E277" s="8"/>
      <c r="F277" s="94"/>
      <c r="G277" s="148"/>
      <c r="H277" s="94"/>
      <c r="I277" s="36"/>
      <c r="J277" s="81"/>
      <c r="K277" s="43"/>
      <c r="L277" s="124"/>
      <c r="M277" s="43"/>
      <c r="O277" s="43"/>
      <c r="P277" s="8"/>
    </row>
    <row r="278" spans="1:16" s="3" customFormat="1" ht="11.25" customHeight="1">
      <c r="A278" s="29"/>
      <c r="B278" s="8"/>
      <c r="C278" s="65"/>
      <c r="D278" s="88"/>
      <c r="E278" s="8"/>
      <c r="F278" s="94"/>
      <c r="G278" s="148"/>
      <c r="H278" s="94"/>
      <c r="I278" s="36"/>
      <c r="J278" s="81"/>
      <c r="K278" s="43"/>
      <c r="L278" s="124"/>
      <c r="M278" s="43"/>
      <c r="O278" s="43"/>
      <c r="P278" s="8"/>
    </row>
    <row r="279" spans="1:16" s="3" customFormat="1" ht="11.25" customHeight="1">
      <c r="A279" s="29"/>
      <c r="B279" s="8"/>
      <c r="C279" s="65"/>
      <c r="D279" s="88"/>
      <c r="E279" s="8"/>
      <c r="F279" s="94"/>
      <c r="G279" s="148"/>
      <c r="H279" s="94"/>
      <c r="I279" s="36"/>
      <c r="J279" s="81"/>
      <c r="K279" s="43"/>
      <c r="L279" s="124"/>
      <c r="M279" s="43"/>
      <c r="O279" s="43"/>
      <c r="P279" s="8"/>
    </row>
    <row r="280" spans="1:16" s="3" customFormat="1" ht="11.25" customHeight="1">
      <c r="A280" s="29"/>
      <c r="B280" s="8"/>
      <c r="C280" s="65"/>
      <c r="D280" s="88"/>
      <c r="E280" s="8"/>
      <c r="F280" s="94"/>
      <c r="G280" s="148"/>
      <c r="H280" s="94"/>
      <c r="I280" s="36"/>
      <c r="J280" s="81"/>
      <c r="K280" s="43"/>
      <c r="L280" s="124"/>
      <c r="M280" s="43"/>
      <c r="O280" s="43"/>
      <c r="P280" s="8"/>
    </row>
    <row r="281" spans="1:16" s="3" customFormat="1" ht="11.25" customHeight="1">
      <c r="A281" s="29"/>
      <c r="B281" s="8"/>
      <c r="C281" s="65"/>
      <c r="D281" s="88"/>
      <c r="E281" s="8"/>
      <c r="F281" s="94"/>
      <c r="G281" s="148"/>
      <c r="H281" s="94"/>
      <c r="I281" s="36"/>
      <c r="J281" s="81"/>
      <c r="K281" s="43"/>
      <c r="L281" s="124"/>
      <c r="M281" s="43"/>
      <c r="O281" s="43"/>
      <c r="P281" s="8"/>
    </row>
    <row r="282" spans="1:16" s="3" customFormat="1" ht="11.25" customHeight="1">
      <c r="A282" s="29"/>
      <c r="B282" s="8"/>
      <c r="C282" s="65"/>
      <c r="D282" s="88"/>
      <c r="E282" s="8"/>
      <c r="F282" s="94"/>
      <c r="G282" s="148"/>
      <c r="H282" s="94"/>
      <c r="I282" s="36"/>
      <c r="J282" s="81"/>
      <c r="K282" s="43"/>
      <c r="L282" s="124"/>
      <c r="M282" s="43"/>
      <c r="O282" s="43"/>
      <c r="P282" s="8"/>
    </row>
    <row r="283" spans="1:16" s="3" customFormat="1" ht="11.25" customHeight="1">
      <c r="A283" s="29"/>
      <c r="B283" s="8"/>
      <c r="C283" s="65"/>
      <c r="D283" s="88"/>
      <c r="E283" s="8"/>
      <c r="F283" s="94"/>
      <c r="G283" s="148"/>
      <c r="H283" s="94"/>
      <c r="I283" s="36"/>
      <c r="J283" s="81"/>
      <c r="K283" s="43"/>
      <c r="L283" s="124"/>
      <c r="M283" s="43"/>
      <c r="O283" s="43"/>
      <c r="P283" s="8"/>
    </row>
    <row r="284" spans="1:16" s="3" customFormat="1" ht="11.25" customHeight="1">
      <c r="A284" s="29"/>
      <c r="B284" s="8"/>
      <c r="C284" s="65"/>
      <c r="D284" s="88"/>
      <c r="E284" s="8"/>
      <c r="F284" s="94"/>
      <c r="G284" s="148"/>
      <c r="H284" s="94"/>
      <c r="I284" s="36"/>
      <c r="J284" s="81"/>
      <c r="K284" s="43"/>
      <c r="L284" s="124"/>
      <c r="M284" s="43"/>
      <c r="O284" s="43"/>
      <c r="P284" s="8"/>
    </row>
    <row r="285" spans="1:16" s="3" customFormat="1" ht="11.25" customHeight="1">
      <c r="A285" s="29"/>
      <c r="B285" s="8"/>
      <c r="C285" s="65"/>
      <c r="D285" s="88"/>
      <c r="E285" s="8"/>
      <c r="F285" s="94"/>
      <c r="G285" s="148"/>
      <c r="H285" s="94"/>
      <c r="I285" s="36"/>
      <c r="J285" s="81"/>
      <c r="K285" s="43"/>
      <c r="L285" s="124"/>
      <c r="M285" s="43"/>
      <c r="O285" s="43"/>
      <c r="P285" s="8"/>
    </row>
    <row r="286" spans="1:16" s="3" customFormat="1" ht="11.25" customHeight="1">
      <c r="A286" s="29"/>
      <c r="B286" s="8"/>
      <c r="C286" s="65"/>
      <c r="D286" s="88"/>
      <c r="E286" s="8"/>
      <c r="F286" s="94"/>
      <c r="G286" s="148"/>
      <c r="H286" s="94"/>
      <c r="I286" s="36"/>
      <c r="J286" s="81"/>
      <c r="K286" s="43"/>
      <c r="L286" s="124"/>
      <c r="M286" s="43"/>
      <c r="O286" s="43"/>
      <c r="P286" s="8"/>
    </row>
    <row r="287" spans="1:16" s="3" customFormat="1" ht="11.25" customHeight="1">
      <c r="A287" s="29"/>
      <c r="B287" s="8"/>
      <c r="C287" s="65"/>
      <c r="D287" s="88"/>
      <c r="E287" s="8"/>
      <c r="F287" s="94"/>
      <c r="G287" s="148"/>
      <c r="H287" s="94"/>
      <c r="I287" s="36"/>
      <c r="J287" s="81"/>
      <c r="K287" s="43"/>
      <c r="L287" s="124"/>
      <c r="M287" s="43"/>
      <c r="O287" s="43"/>
      <c r="P287" s="8"/>
    </row>
    <row r="288" spans="1:16" s="3" customFormat="1" ht="11.25" customHeight="1">
      <c r="A288" s="29"/>
      <c r="B288" s="8"/>
      <c r="C288" s="65"/>
      <c r="D288" s="88"/>
      <c r="E288" s="8"/>
      <c r="F288" s="94"/>
      <c r="G288" s="148"/>
      <c r="H288" s="94"/>
      <c r="I288" s="36"/>
      <c r="J288" s="81"/>
      <c r="K288" s="43"/>
      <c r="L288" s="124"/>
      <c r="M288" s="43"/>
      <c r="O288" s="43"/>
      <c r="P288" s="8"/>
    </row>
    <row r="289" spans="1:16" s="3" customFormat="1" ht="11.25" customHeight="1">
      <c r="A289" s="29"/>
      <c r="B289" s="8"/>
      <c r="C289" s="65"/>
      <c r="D289" s="88"/>
      <c r="E289" s="8"/>
      <c r="F289" s="94"/>
      <c r="G289" s="148"/>
      <c r="H289" s="94"/>
      <c r="I289" s="36"/>
      <c r="J289" s="81"/>
      <c r="K289" s="43"/>
      <c r="L289" s="124"/>
      <c r="M289" s="43"/>
      <c r="O289" s="43"/>
      <c r="P289" s="8"/>
    </row>
    <row r="290" spans="1:16" s="3" customFormat="1" ht="11.25" customHeight="1">
      <c r="A290" s="29"/>
      <c r="B290" s="8"/>
      <c r="C290" s="65"/>
      <c r="D290" s="88"/>
      <c r="E290" s="8"/>
      <c r="F290" s="94"/>
      <c r="G290" s="148"/>
      <c r="H290" s="94"/>
      <c r="I290" s="36"/>
      <c r="J290" s="81"/>
      <c r="K290" s="43"/>
      <c r="L290" s="124"/>
      <c r="M290" s="43"/>
      <c r="O290" s="43"/>
      <c r="P290" s="8"/>
    </row>
    <row r="291" spans="1:16" s="3" customFormat="1" ht="11.25" customHeight="1">
      <c r="A291" s="29"/>
      <c r="B291" s="8"/>
      <c r="C291" s="65"/>
      <c r="D291" s="88"/>
      <c r="E291" s="8"/>
      <c r="F291" s="94"/>
      <c r="G291" s="148"/>
      <c r="H291" s="94"/>
      <c r="I291" s="36"/>
      <c r="J291" s="81"/>
      <c r="K291" s="43"/>
      <c r="L291" s="124"/>
      <c r="M291" s="43"/>
      <c r="O291" s="43"/>
      <c r="P291" s="8"/>
    </row>
    <row r="292" spans="1:16" s="3" customFormat="1" ht="11.25" customHeight="1">
      <c r="A292" s="29"/>
      <c r="B292" s="8"/>
      <c r="C292" s="65"/>
      <c r="D292" s="88"/>
      <c r="E292" s="8"/>
      <c r="F292" s="94"/>
      <c r="G292" s="148"/>
      <c r="H292" s="94"/>
      <c r="I292" s="36"/>
      <c r="J292" s="81"/>
      <c r="K292" s="43"/>
      <c r="L292" s="124"/>
      <c r="M292" s="43"/>
      <c r="O292" s="43"/>
      <c r="P292" s="8"/>
    </row>
    <row r="293" spans="1:16" s="3" customFormat="1" ht="11.25" customHeight="1">
      <c r="A293" s="29"/>
      <c r="B293" s="8"/>
      <c r="C293" s="65"/>
      <c r="D293" s="88"/>
      <c r="E293" s="8"/>
      <c r="F293" s="94"/>
      <c r="G293" s="148"/>
      <c r="H293" s="94"/>
      <c r="I293" s="36"/>
      <c r="J293" s="81"/>
      <c r="K293" s="43"/>
      <c r="L293" s="124"/>
      <c r="M293" s="43"/>
      <c r="O293" s="43"/>
      <c r="P293" s="8"/>
    </row>
    <row r="294" spans="1:16" s="3" customFormat="1" ht="11.25" customHeight="1">
      <c r="A294" s="29"/>
      <c r="B294" s="8"/>
      <c r="C294" s="65"/>
      <c r="D294" s="88"/>
      <c r="E294" s="8"/>
      <c r="F294" s="94"/>
      <c r="G294" s="148"/>
      <c r="H294" s="94"/>
      <c r="I294" s="36"/>
      <c r="J294" s="81"/>
      <c r="K294" s="43"/>
      <c r="L294" s="124"/>
      <c r="M294" s="43"/>
      <c r="O294" s="43"/>
      <c r="P294" s="8"/>
    </row>
    <row r="295" spans="1:16" s="3" customFormat="1" ht="11.25" customHeight="1">
      <c r="A295" s="29"/>
      <c r="B295" s="8"/>
      <c r="C295" s="65"/>
      <c r="D295" s="88"/>
      <c r="E295" s="8"/>
      <c r="F295" s="94"/>
      <c r="G295" s="148"/>
      <c r="H295" s="94"/>
      <c r="I295" s="36"/>
      <c r="J295" s="81"/>
      <c r="K295" s="43"/>
      <c r="L295" s="124"/>
      <c r="M295" s="43"/>
      <c r="O295" s="43"/>
      <c r="P295" s="8"/>
    </row>
    <row r="296" spans="1:16" s="3" customFormat="1" ht="11.25" customHeight="1">
      <c r="A296" s="29"/>
      <c r="B296" s="8"/>
      <c r="C296" s="65"/>
      <c r="D296" s="88"/>
      <c r="E296" s="8"/>
      <c r="F296" s="94"/>
      <c r="G296" s="148"/>
      <c r="H296" s="94"/>
      <c r="I296" s="36"/>
      <c r="J296" s="81"/>
      <c r="K296" s="43"/>
      <c r="L296" s="124"/>
      <c r="M296" s="43"/>
      <c r="O296" s="43"/>
      <c r="P296" s="8"/>
    </row>
    <row r="297" spans="1:16" s="3" customFormat="1" ht="11.25" customHeight="1">
      <c r="A297" s="29"/>
      <c r="B297" s="8"/>
      <c r="C297" s="8"/>
      <c r="D297" s="29"/>
      <c r="E297" s="8"/>
      <c r="F297" s="94"/>
      <c r="G297" s="130"/>
      <c r="H297" s="94"/>
      <c r="I297" s="36"/>
      <c r="J297" s="34"/>
      <c r="L297" s="114"/>
      <c r="P297" s="8"/>
    </row>
    <row r="298" spans="1:16" s="3" customFormat="1" ht="11.25" customHeight="1">
      <c r="A298" s="29"/>
      <c r="B298" s="8"/>
      <c r="C298" s="8"/>
      <c r="D298" s="29"/>
      <c r="E298" s="8"/>
      <c r="F298" s="94"/>
      <c r="G298" s="130"/>
      <c r="H298" s="94"/>
      <c r="I298" s="36"/>
      <c r="J298" s="34"/>
      <c r="L298" s="114"/>
      <c r="P298" s="8"/>
    </row>
    <row r="299" spans="1:16" s="3" customFormat="1" ht="11.25" customHeight="1">
      <c r="A299" s="29"/>
      <c r="B299" s="8"/>
      <c r="C299" s="8"/>
      <c r="D299" s="29"/>
      <c r="E299" s="8"/>
      <c r="F299" s="94"/>
      <c r="G299" s="130"/>
      <c r="H299" s="94"/>
      <c r="I299" s="36"/>
      <c r="J299" s="34"/>
      <c r="L299" s="114"/>
      <c r="P299" s="8"/>
    </row>
    <row r="300" spans="1:16" s="3" customFormat="1" ht="11.25" customHeight="1">
      <c r="A300" s="29"/>
      <c r="B300" s="8"/>
      <c r="C300" s="8"/>
      <c r="D300" s="29"/>
      <c r="E300" s="8"/>
      <c r="F300" s="94"/>
      <c r="G300" s="130"/>
      <c r="H300" s="94"/>
      <c r="I300" s="36"/>
      <c r="J300" s="34"/>
      <c r="L300" s="114"/>
      <c r="P300" s="8"/>
    </row>
    <row r="301" spans="1:16" s="3" customFormat="1" ht="11.25" customHeight="1">
      <c r="A301" s="29"/>
      <c r="B301" s="8"/>
      <c r="C301" s="8"/>
      <c r="D301" s="29"/>
      <c r="E301" s="8"/>
      <c r="F301" s="94"/>
      <c r="G301" s="130"/>
      <c r="H301" s="94"/>
      <c r="I301" s="36"/>
      <c r="J301" s="34"/>
      <c r="L301" s="114"/>
      <c r="P301" s="8"/>
    </row>
    <row r="302" spans="1:16" s="3" customFormat="1" ht="11.25" customHeight="1">
      <c r="A302" s="29"/>
      <c r="B302" s="8"/>
      <c r="C302" s="8"/>
      <c r="D302" s="29"/>
      <c r="E302" s="8"/>
      <c r="F302" s="94"/>
      <c r="G302" s="130"/>
      <c r="H302" s="94"/>
      <c r="I302" s="36"/>
      <c r="J302" s="34"/>
      <c r="L302" s="114"/>
      <c r="P302" s="8"/>
    </row>
    <row r="303" spans="1:16" s="3" customFormat="1" ht="11.25" customHeight="1">
      <c r="A303" s="29"/>
      <c r="B303" s="8"/>
      <c r="C303" s="8"/>
      <c r="D303" s="29"/>
      <c r="E303" s="8"/>
      <c r="F303" s="94"/>
      <c r="G303" s="130"/>
      <c r="H303" s="94"/>
      <c r="I303" s="36"/>
      <c r="J303" s="34"/>
      <c r="L303" s="114"/>
      <c r="P303" s="8"/>
    </row>
    <row r="304" spans="1:16" s="3" customFormat="1" ht="11.25" customHeight="1">
      <c r="A304" s="29"/>
      <c r="B304" s="8"/>
      <c r="C304" s="8"/>
      <c r="D304" s="29"/>
      <c r="E304" s="8"/>
      <c r="F304" s="94"/>
      <c r="G304" s="130"/>
      <c r="H304" s="94"/>
      <c r="I304" s="36"/>
      <c r="J304" s="34"/>
      <c r="L304" s="114"/>
      <c r="P304" s="8"/>
    </row>
    <row r="305" spans="1:16" s="3" customFormat="1" ht="11.25" customHeight="1">
      <c r="A305" s="29"/>
      <c r="B305" s="8"/>
      <c r="C305" s="8"/>
      <c r="D305" s="29"/>
      <c r="E305" s="8"/>
      <c r="F305" s="94"/>
      <c r="G305" s="130"/>
      <c r="H305" s="94"/>
      <c r="I305" s="36"/>
      <c r="J305" s="34"/>
      <c r="L305" s="114"/>
      <c r="P305" s="8"/>
    </row>
    <row r="306" spans="1:16" s="3" customFormat="1" ht="11.25" customHeight="1">
      <c r="A306" s="29"/>
      <c r="B306" s="8"/>
      <c r="C306" s="8"/>
      <c r="D306" s="29"/>
      <c r="E306" s="8"/>
      <c r="F306" s="94"/>
      <c r="G306" s="130"/>
      <c r="H306" s="94"/>
      <c r="I306" s="36"/>
      <c r="J306" s="34"/>
      <c r="L306" s="114"/>
      <c r="P306" s="8"/>
    </row>
    <row r="307" spans="1:16" s="3" customFormat="1" ht="11.25" customHeight="1">
      <c r="A307" s="29"/>
      <c r="B307" s="8"/>
      <c r="C307" s="8"/>
      <c r="D307" s="29"/>
      <c r="E307" s="8"/>
      <c r="F307" s="94"/>
      <c r="G307" s="130"/>
      <c r="H307" s="94"/>
      <c r="I307" s="36"/>
      <c r="J307" s="34"/>
      <c r="L307" s="114"/>
      <c r="P307" s="8"/>
    </row>
    <row r="308" spans="1:16" s="3" customFormat="1" ht="11.25" customHeight="1">
      <c r="A308" s="29"/>
      <c r="B308" s="8"/>
      <c r="C308" s="8"/>
      <c r="D308" s="29"/>
      <c r="E308" s="8"/>
      <c r="F308" s="94"/>
      <c r="G308" s="130"/>
      <c r="H308" s="94"/>
      <c r="I308" s="36"/>
      <c r="J308" s="34"/>
      <c r="L308" s="114"/>
      <c r="P308" s="8"/>
    </row>
    <row r="309" spans="1:16" s="3" customFormat="1" ht="11.25" customHeight="1">
      <c r="A309" s="29"/>
      <c r="B309" s="8"/>
      <c r="C309" s="8"/>
      <c r="D309" s="29"/>
      <c r="E309" s="8"/>
      <c r="F309" s="94"/>
      <c r="G309" s="130"/>
      <c r="H309" s="94"/>
      <c r="I309" s="36"/>
      <c r="J309" s="34"/>
      <c r="L309" s="114"/>
      <c r="P309" s="8"/>
    </row>
    <row r="310" spans="1:16" s="3" customFormat="1" ht="11.25" customHeight="1">
      <c r="A310" s="29"/>
      <c r="B310" s="8"/>
      <c r="C310" s="8"/>
      <c r="D310" s="29"/>
      <c r="E310" s="8"/>
      <c r="F310" s="94"/>
      <c r="G310" s="130"/>
      <c r="H310" s="94"/>
      <c r="I310" s="36"/>
      <c r="J310" s="34"/>
      <c r="L310" s="114"/>
      <c r="P310" s="8"/>
    </row>
    <row r="311" spans="1:16" s="3" customFormat="1" ht="11.25" customHeight="1">
      <c r="A311" s="29"/>
      <c r="B311" s="8"/>
      <c r="C311" s="8"/>
      <c r="D311" s="29"/>
      <c r="E311" s="8"/>
      <c r="F311" s="94"/>
      <c r="G311" s="130"/>
      <c r="H311" s="94"/>
      <c r="I311" s="36"/>
      <c r="J311" s="34"/>
      <c r="L311" s="114"/>
      <c r="P311" s="8"/>
    </row>
    <row r="312" spans="1:16" s="3" customFormat="1" ht="11.25" customHeight="1">
      <c r="A312" s="29"/>
      <c r="B312" s="8"/>
      <c r="C312" s="8"/>
      <c r="D312" s="29"/>
      <c r="E312" s="8"/>
      <c r="F312" s="94"/>
      <c r="G312" s="130"/>
      <c r="H312" s="94"/>
      <c r="I312" s="36"/>
      <c r="J312" s="34"/>
      <c r="L312" s="114"/>
      <c r="P312" s="8"/>
    </row>
    <row r="313" spans="1:16" s="3" customFormat="1" ht="11.25" customHeight="1">
      <c r="A313" s="29"/>
      <c r="B313" s="8"/>
      <c r="C313" s="8"/>
      <c r="D313" s="29"/>
      <c r="E313" s="8"/>
      <c r="F313" s="94"/>
      <c r="G313" s="130"/>
      <c r="H313" s="94"/>
      <c r="I313" s="36"/>
      <c r="J313" s="34"/>
      <c r="L313" s="114"/>
      <c r="P313" s="8"/>
    </row>
    <row r="314" spans="1:16" s="3" customFormat="1" ht="11.25" customHeight="1">
      <c r="A314" s="29"/>
      <c r="B314" s="8"/>
      <c r="C314" s="8"/>
      <c r="D314" s="29"/>
      <c r="E314" s="8"/>
      <c r="F314" s="94"/>
      <c r="G314" s="130"/>
      <c r="H314" s="94"/>
      <c r="I314" s="36"/>
      <c r="J314" s="34"/>
      <c r="L314" s="114"/>
      <c r="P314" s="8"/>
    </row>
    <row r="315" spans="1:16" s="3" customFormat="1" ht="11.25" customHeight="1">
      <c r="A315" s="29"/>
      <c r="B315" s="8"/>
      <c r="C315" s="8"/>
      <c r="D315" s="29"/>
      <c r="E315" s="8"/>
      <c r="F315" s="94"/>
      <c r="G315" s="130"/>
      <c r="H315" s="94"/>
      <c r="I315" s="36"/>
      <c r="J315" s="34"/>
      <c r="L315" s="114"/>
      <c r="P315" s="8"/>
    </row>
    <row r="316" spans="1:16" s="3" customFormat="1" ht="11.25" customHeight="1">
      <c r="A316" s="29"/>
      <c r="B316" s="8"/>
      <c r="C316" s="8"/>
      <c r="D316" s="29"/>
      <c r="E316" s="8"/>
      <c r="F316" s="94"/>
      <c r="G316" s="130"/>
      <c r="H316" s="94"/>
      <c r="I316" s="36"/>
      <c r="J316" s="34"/>
      <c r="L316" s="114"/>
      <c r="P316" s="8"/>
    </row>
    <row r="317" spans="1:16" s="3" customFormat="1" ht="11.25" customHeight="1">
      <c r="A317" s="29"/>
      <c r="B317" s="8"/>
      <c r="C317" s="8"/>
      <c r="D317" s="29"/>
      <c r="E317" s="8"/>
      <c r="F317" s="94"/>
      <c r="G317" s="130"/>
      <c r="H317" s="94"/>
      <c r="I317" s="36"/>
      <c r="J317" s="34"/>
      <c r="L317" s="114"/>
      <c r="P317" s="8"/>
    </row>
    <row r="318" spans="1:16" s="3" customFormat="1" ht="11.25" customHeight="1">
      <c r="A318" s="29"/>
      <c r="B318" s="8"/>
      <c r="C318" s="8"/>
      <c r="D318" s="29"/>
      <c r="E318" s="8"/>
      <c r="F318" s="94"/>
      <c r="G318" s="130"/>
      <c r="H318" s="94"/>
      <c r="I318" s="36"/>
      <c r="J318" s="34"/>
      <c r="L318" s="114"/>
      <c r="P318" s="8"/>
    </row>
    <row r="319" spans="1:16" s="3" customFormat="1" ht="11.25" customHeight="1">
      <c r="A319" s="29"/>
      <c r="B319" s="8"/>
      <c r="C319" s="8"/>
      <c r="D319" s="29"/>
      <c r="E319" s="8"/>
      <c r="F319" s="94"/>
      <c r="G319" s="130"/>
      <c r="H319" s="94"/>
      <c r="I319" s="36"/>
      <c r="J319" s="34"/>
      <c r="L319" s="114"/>
      <c r="P319" s="8"/>
    </row>
    <row r="320" spans="1:16" s="3" customFormat="1" ht="11.25" customHeight="1">
      <c r="A320" s="29"/>
      <c r="B320" s="8"/>
      <c r="C320" s="8"/>
      <c r="D320" s="29"/>
      <c r="E320" s="8"/>
      <c r="F320" s="94"/>
      <c r="G320" s="130"/>
      <c r="H320" s="94"/>
      <c r="I320" s="36"/>
      <c r="J320" s="34"/>
      <c r="L320" s="114"/>
      <c r="P320" s="8"/>
    </row>
    <row r="321" spans="1:16" s="3" customFormat="1" ht="11.25" customHeight="1">
      <c r="A321" s="29"/>
      <c r="B321" s="8"/>
      <c r="C321" s="8"/>
      <c r="D321" s="29"/>
      <c r="E321" s="8"/>
      <c r="F321" s="94"/>
      <c r="G321" s="130"/>
      <c r="H321" s="94"/>
      <c r="I321" s="36"/>
      <c r="J321" s="34"/>
      <c r="L321" s="114"/>
      <c r="P321" s="8"/>
    </row>
    <row r="322" spans="1:16" s="3" customFormat="1" ht="11.25" customHeight="1">
      <c r="A322" s="29"/>
      <c r="B322" s="8"/>
      <c r="C322" s="8"/>
      <c r="D322" s="29"/>
      <c r="E322" s="8"/>
      <c r="F322" s="94"/>
      <c r="G322" s="130"/>
      <c r="H322" s="94"/>
      <c r="I322" s="36"/>
      <c r="J322" s="34"/>
      <c r="L322" s="114"/>
      <c r="P322" s="8"/>
    </row>
    <row r="323" spans="1:16" s="3" customFormat="1" ht="11.25" customHeight="1">
      <c r="A323" s="29"/>
      <c r="B323" s="8"/>
      <c r="C323" s="8"/>
      <c r="D323" s="29"/>
      <c r="E323" s="8"/>
      <c r="F323" s="94"/>
      <c r="G323" s="130"/>
      <c r="H323" s="94"/>
      <c r="I323" s="36"/>
      <c r="J323" s="34"/>
      <c r="L323" s="114"/>
      <c r="P323" s="8"/>
    </row>
    <row r="324" spans="1:16" s="3" customFormat="1" ht="11.25" customHeight="1">
      <c r="A324" s="29"/>
      <c r="B324" s="8"/>
      <c r="C324" s="8"/>
      <c r="D324" s="29"/>
      <c r="E324" s="8"/>
      <c r="F324" s="94"/>
      <c r="G324" s="130"/>
      <c r="H324" s="94"/>
      <c r="I324" s="36"/>
      <c r="J324" s="34"/>
      <c r="L324" s="114"/>
      <c r="P324" s="8"/>
    </row>
    <row r="325" spans="1:16" s="3" customFormat="1" ht="11.25" customHeight="1">
      <c r="A325" s="29"/>
      <c r="B325" s="8"/>
      <c r="C325" s="8"/>
      <c r="D325" s="29"/>
      <c r="E325" s="8"/>
      <c r="F325" s="94"/>
      <c r="G325" s="130"/>
      <c r="H325" s="94"/>
      <c r="I325" s="36"/>
      <c r="J325" s="34"/>
      <c r="L325" s="114"/>
      <c r="P325" s="8"/>
    </row>
    <row r="326" spans="1:16" s="3" customFormat="1" ht="11.25" customHeight="1">
      <c r="A326" s="29"/>
      <c r="B326" s="8"/>
      <c r="C326" s="8"/>
      <c r="D326" s="29"/>
      <c r="E326" s="8"/>
      <c r="F326" s="94"/>
      <c r="G326" s="130"/>
      <c r="H326" s="94"/>
      <c r="I326" s="36"/>
      <c r="J326" s="34"/>
      <c r="L326" s="114"/>
      <c r="P326" s="8"/>
    </row>
    <row r="327" spans="1:16" s="3" customFormat="1" ht="11.25" customHeight="1">
      <c r="A327" s="29"/>
      <c r="B327" s="8"/>
      <c r="C327" s="8"/>
      <c r="D327" s="29"/>
      <c r="E327" s="8"/>
      <c r="F327" s="94"/>
      <c r="G327" s="130"/>
      <c r="H327" s="94"/>
      <c r="I327" s="36"/>
      <c r="J327" s="34"/>
      <c r="L327" s="114"/>
      <c r="P327" s="8"/>
    </row>
    <row r="328" spans="1:16" s="3" customFormat="1" ht="11.25" customHeight="1">
      <c r="A328" s="29"/>
      <c r="B328" s="8"/>
      <c r="C328" s="8"/>
      <c r="D328" s="29"/>
      <c r="E328" s="8"/>
      <c r="F328" s="94"/>
      <c r="G328" s="130"/>
      <c r="H328" s="94"/>
      <c r="I328" s="36"/>
      <c r="J328" s="34"/>
      <c r="L328" s="114"/>
      <c r="P328" s="8"/>
    </row>
    <row r="329" spans="1:16" s="3" customFormat="1" ht="11.25" customHeight="1">
      <c r="A329" s="29"/>
      <c r="B329" s="8"/>
      <c r="C329" s="8"/>
      <c r="D329" s="29"/>
      <c r="E329" s="8"/>
      <c r="F329" s="94"/>
      <c r="G329" s="130"/>
      <c r="H329" s="94"/>
      <c r="I329" s="36"/>
      <c r="J329" s="34"/>
      <c r="L329" s="114"/>
      <c r="P329" s="8"/>
    </row>
    <row r="330" spans="1:16" ht="11.25" customHeight="1">
      <c r="A330" s="29"/>
      <c r="B330" s="8"/>
      <c r="C330" s="8"/>
      <c r="D330" s="29"/>
      <c r="E330" s="8"/>
      <c r="F330" s="94"/>
      <c r="G330" s="130"/>
      <c r="H330" s="94"/>
      <c r="I330" s="36"/>
      <c r="J330" s="34"/>
      <c r="K330" s="3"/>
      <c r="L330" s="114"/>
      <c r="M330" s="3"/>
      <c r="N330" s="3"/>
      <c r="O330" s="3"/>
      <c r="P330" s="8"/>
    </row>
    <row r="331" spans="1:16" ht="11.25" customHeight="1">
      <c r="A331" s="29"/>
      <c r="B331" s="8"/>
      <c r="C331" s="8"/>
      <c r="D331" s="29"/>
      <c r="E331" s="8"/>
      <c r="F331" s="94"/>
      <c r="G331" s="130"/>
      <c r="H331" s="94"/>
      <c r="I331" s="36"/>
      <c r="J331" s="34"/>
      <c r="K331" s="3"/>
      <c r="L331" s="114"/>
      <c r="M331" s="3"/>
      <c r="N331" s="3"/>
      <c r="O331" s="3"/>
      <c r="P331" s="8"/>
    </row>
    <row r="332" spans="1:16" ht="11.25" customHeight="1">
      <c r="A332" s="29"/>
      <c r="B332" s="8"/>
      <c r="C332" s="8"/>
      <c r="D332" s="29"/>
      <c r="E332" s="8"/>
      <c r="F332" s="94"/>
      <c r="G332" s="130"/>
      <c r="H332" s="94"/>
      <c r="I332" s="36"/>
      <c r="J332" s="34"/>
      <c r="K332" s="3"/>
      <c r="L332" s="114"/>
      <c r="M332" s="3"/>
      <c r="N332" s="3"/>
      <c r="O332" s="3"/>
      <c r="P332" s="8"/>
    </row>
    <row r="333" spans="1:16" ht="11.25" customHeight="1">
      <c r="A333" s="29"/>
      <c r="B333" s="8"/>
      <c r="C333" s="8"/>
      <c r="D333" s="29"/>
      <c r="E333" s="8"/>
      <c r="F333" s="94"/>
      <c r="G333" s="130"/>
      <c r="H333" s="94"/>
      <c r="I333" s="36"/>
      <c r="J333" s="34"/>
      <c r="K333" s="3"/>
      <c r="L333" s="114"/>
      <c r="M333" s="3"/>
      <c r="N333" s="3"/>
      <c r="O333" s="3"/>
      <c r="P333" s="8"/>
    </row>
    <row r="334" spans="1:16" ht="11.25" customHeight="1">
      <c r="A334" s="29"/>
      <c r="B334" s="8"/>
      <c r="C334" s="8"/>
      <c r="D334" s="29"/>
      <c r="E334" s="8"/>
      <c r="F334" s="94"/>
      <c r="G334" s="130"/>
      <c r="H334" s="94"/>
      <c r="I334" s="36"/>
      <c r="J334" s="34"/>
      <c r="K334" s="3"/>
      <c r="L334" s="114"/>
      <c r="M334" s="3"/>
      <c r="N334" s="3"/>
      <c r="O334" s="3"/>
      <c r="P334" s="8"/>
    </row>
    <row r="335" spans="1:16" ht="11.25" customHeight="1">
      <c r="A335" s="29"/>
      <c r="B335" s="8"/>
      <c r="C335" s="8"/>
      <c r="D335" s="29"/>
      <c r="E335" s="8"/>
      <c r="F335" s="94"/>
      <c r="G335" s="130"/>
      <c r="H335" s="94"/>
      <c r="I335" s="36"/>
      <c r="J335" s="34"/>
      <c r="K335" s="3"/>
      <c r="L335" s="114"/>
      <c r="M335" s="3"/>
      <c r="N335" s="3"/>
      <c r="O335" s="3"/>
      <c r="P335" s="8"/>
    </row>
    <row r="336" spans="1:16" ht="11.25" customHeight="1">
      <c r="A336" s="29"/>
      <c r="B336" s="8"/>
      <c r="C336" s="8"/>
      <c r="D336" s="29"/>
      <c r="E336" s="8"/>
      <c r="F336" s="94"/>
      <c r="G336" s="130"/>
      <c r="H336" s="94"/>
      <c r="I336" s="36"/>
      <c r="J336" s="34"/>
      <c r="K336" s="3"/>
      <c r="L336" s="114"/>
      <c r="M336" s="3"/>
      <c r="N336" s="3"/>
      <c r="O336" s="3"/>
      <c r="P336" s="8"/>
    </row>
    <row r="337" spans="1:16" ht="11.25" customHeight="1">
      <c r="A337" s="29"/>
      <c r="B337" s="8"/>
      <c r="C337" s="8"/>
      <c r="D337" s="29"/>
      <c r="E337" s="8"/>
      <c r="F337" s="94"/>
      <c r="G337" s="130"/>
      <c r="H337" s="94"/>
      <c r="I337" s="36"/>
      <c r="J337" s="34"/>
      <c r="K337" s="3"/>
      <c r="L337" s="114"/>
      <c r="M337" s="3"/>
      <c r="N337" s="3"/>
      <c r="O337" s="3"/>
      <c r="P337" s="8"/>
    </row>
    <row r="338" spans="1:16" ht="11.25" customHeight="1">
      <c r="A338" s="29"/>
      <c r="B338" s="8"/>
      <c r="C338" s="8"/>
      <c r="D338" s="29"/>
      <c r="E338" s="8"/>
      <c r="F338" s="94"/>
      <c r="G338" s="130"/>
      <c r="H338" s="94"/>
      <c r="I338" s="36"/>
      <c r="J338" s="34"/>
      <c r="K338" s="3"/>
      <c r="L338" s="114"/>
      <c r="M338" s="3"/>
      <c r="N338" s="3"/>
      <c r="O338" s="3"/>
      <c r="P338" s="8"/>
    </row>
    <row r="339" spans="1:16" ht="11.25" customHeight="1">
      <c r="A339" s="29"/>
      <c r="B339" s="8"/>
      <c r="C339" s="8"/>
      <c r="D339" s="29"/>
      <c r="E339" s="8"/>
      <c r="F339" s="94"/>
      <c r="G339" s="130"/>
      <c r="H339" s="94"/>
      <c r="I339" s="36"/>
      <c r="J339" s="34"/>
      <c r="K339" s="3"/>
      <c r="L339" s="114"/>
      <c r="M339" s="3"/>
      <c r="N339" s="3"/>
      <c r="O339" s="3"/>
      <c r="P339" s="8"/>
    </row>
    <row r="340" spans="1:16" ht="11.25" customHeight="1">
      <c r="A340" s="29"/>
      <c r="B340" s="8"/>
      <c r="C340" s="8"/>
      <c r="D340" s="29"/>
      <c r="E340" s="8"/>
      <c r="F340" s="94"/>
      <c r="G340" s="130"/>
      <c r="H340" s="94"/>
      <c r="I340" s="36"/>
      <c r="J340" s="34"/>
      <c r="K340" s="3"/>
      <c r="L340" s="114"/>
      <c r="M340" s="3"/>
      <c r="N340" s="3"/>
      <c r="O340" s="3"/>
      <c r="P340" s="8"/>
    </row>
    <row r="341" spans="1:16" ht="11.25" customHeight="1">
      <c r="A341" s="29"/>
      <c r="B341" s="8"/>
      <c r="C341" s="8"/>
      <c r="D341" s="29"/>
      <c r="E341" s="8"/>
      <c r="F341" s="94"/>
      <c r="G341" s="130"/>
      <c r="H341" s="94"/>
      <c r="I341" s="36"/>
      <c r="J341" s="34"/>
      <c r="K341" s="3"/>
      <c r="L341" s="114"/>
      <c r="M341" s="3"/>
      <c r="N341" s="3"/>
      <c r="O341" s="3"/>
      <c r="P341" s="8"/>
    </row>
    <row r="342" spans="1:16" ht="11.25" customHeight="1">
      <c r="A342" s="29"/>
      <c r="B342" s="8"/>
      <c r="C342" s="8"/>
      <c r="D342" s="29"/>
      <c r="E342" s="8"/>
      <c r="F342" s="94"/>
      <c r="G342" s="130"/>
      <c r="H342" s="94"/>
      <c r="I342" s="36"/>
      <c r="J342" s="34"/>
      <c r="K342" s="3"/>
      <c r="L342" s="114"/>
      <c r="M342" s="3"/>
      <c r="N342" s="3"/>
      <c r="O342" s="3"/>
      <c r="P342" s="8"/>
    </row>
    <row r="343" spans="1:16" ht="11.25" customHeight="1">
      <c r="A343" s="29"/>
      <c r="B343" s="8"/>
      <c r="C343" s="8"/>
      <c r="D343" s="29"/>
      <c r="E343" s="8"/>
      <c r="F343" s="94"/>
      <c r="G343" s="130"/>
      <c r="H343" s="94"/>
      <c r="I343" s="36"/>
      <c r="J343" s="34"/>
      <c r="K343" s="3"/>
      <c r="L343" s="114"/>
      <c r="M343" s="3"/>
      <c r="N343" s="3"/>
      <c r="O343" s="3"/>
      <c r="P343" s="8"/>
    </row>
    <row r="344" spans="1:16" ht="11.25" customHeight="1">
      <c r="A344" s="29"/>
      <c r="B344" s="8"/>
      <c r="C344" s="8"/>
      <c r="D344" s="29"/>
      <c r="E344" s="8"/>
      <c r="F344" s="94"/>
      <c r="G344" s="130"/>
      <c r="H344" s="94"/>
      <c r="I344" s="36"/>
      <c r="J344" s="34"/>
      <c r="K344" s="3"/>
      <c r="L344" s="114"/>
      <c r="M344" s="3"/>
      <c r="N344" s="3"/>
      <c r="O344" s="3"/>
      <c r="P344" s="8"/>
    </row>
    <row r="345" spans="1:16" ht="11.25" customHeight="1">
      <c r="A345" s="29"/>
      <c r="B345" s="8"/>
      <c r="C345" s="8"/>
      <c r="D345" s="29"/>
      <c r="E345" s="8"/>
      <c r="F345" s="94"/>
      <c r="G345" s="130"/>
      <c r="H345" s="94"/>
      <c r="I345" s="36"/>
      <c r="J345" s="34"/>
      <c r="K345" s="3"/>
      <c r="L345" s="114"/>
      <c r="M345" s="3"/>
      <c r="N345" s="3"/>
      <c r="O345" s="3"/>
      <c r="P345" s="8"/>
    </row>
    <row r="346" spans="1:16" ht="11.25" customHeight="1">
      <c r="A346" s="29"/>
      <c r="B346" s="8"/>
      <c r="C346" s="8"/>
      <c r="D346" s="29"/>
      <c r="E346" s="8"/>
      <c r="F346" s="94"/>
      <c r="G346" s="130"/>
      <c r="H346" s="94"/>
      <c r="I346" s="36"/>
      <c r="J346" s="34"/>
      <c r="K346" s="3"/>
      <c r="L346" s="114"/>
      <c r="M346" s="3"/>
      <c r="N346" s="3"/>
      <c r="O346" s="3"/>
      <c r="P346" s="8"/>
    </row>
    <row r="347" spans="1:16" ht="11.25" customHeight="1">
      <c r="A347" s="29"/>
      <c r="B347" s="8"/>
      <c r="C347" s="8"/>
      <c r="D347" s="29"/>
      <c r="E347" s="8"/>
      <c r="F347" s="94"/>
      <c r="G347" s="130"/>
      <c r="H347" s="94"/>
      <c r="I347" s="36"/>
      <c r="J347" s="34"/>
      <c r="K347" s="3"/>
      <c r="L347" s="114"/>
      <c r="M347" s="3"/>
      <c r="N347" s="3"/>
      <c r="O347" s="3"/>
      <c r="P347" s="8"/>
    </row>
    <row r="348" spans="1:16" ht="11.25" customHeight="1">
      <c r="A348" s="29"/>
      <c r="B348" s="8"/>
      <c r="C348" s="8"/>
      <c r="D348" s="29"/>
      <c r="E348" s="8"/>
      <c r="F348" s="94"/>
      <c r="G348" s="130"/>
      <c r="H348" s="94"/>
      <c r="I348" s="36"/>
      <c r="J348" s="34"/>
      <c r="K348" s="3"/>
      <c r="L348" s="114"/>
      <c r="M348" s="3"/>
      <c r="N348" s="3"/>
      <c r="O348" s="3"/>
      <c r="P348" s="8"/>
    </row>
    <row r="349" spans="1:16" ht="11.25" customHeight="1">
      <c r="A349" s="29"/>
      <c r="B349" s="8"/>
      <c r="C349" s="8"/>
      <c r="D349" s="29"/>
      <c r="E349" s="8"/>
      <c r="F349" s="94"/>
      <c r="G349" s="130"/>
      <c r="H349" s="94"/>
      <c r="I349" s="36"/>
      <c r="J349" s="34"/>
      <c r="K349" s="3"/>
      <c r="L349" s="114"/>
      <c r="M349" s="3"/>
      <c r="N349" s="3"/>
      <c r="O349" s="3"/>
      <c r="P349" s="8"/>
    </row>
    <row r="350" spans="1:16" ht="11.25" customHeight="1">
      <c r="A350" s="29"/>
      <c r="B350" s="8"/>
      <c r="C350" s="8"/>
      <c r="D350" s="29"/>
      <c r="E350" s="8"/>
      <c r="F350" s="94"/>
      <c r="G350" s="130"/>
      <c r="H350" s="94"/>
      <c r="I350" s="36"/>
      <c r="J350" s="34"/>
      <c r="K350" s="3"/>
      <c r="L350" s="114"/>
      <c r="M350" s="3"/>
      <c r="N350" s="3"/>
      <c r="O350" s="3"/>
      <c r="P350" s="8"/>
    </row>
    <row r="351" spans="1:16" ht="11.25" customHeight="1">
      <c r="A351" s="29"/>
      <c r="B351" s="8"/>
      <c r="C351" s="8"/>
      <c r="D351" s="29"/>
      <c r="E351" s="8"/>
      <c r="F351" s="94"/>
      <c r="G351" s="130"/>
      <c r="H351" s="94"/>
      <c r="I351" s="36"/>
      <c r="J351" s="34"/>
      <c r="K351" s="3"/>
      <c r="L351" s="114"/>
      <c r="M351" s="3"/>
      <c r="N351" s="3"/>
      <c r="O351" s="3"/>
      <c r="P351" s="8"/>
    </row>
    <row r="352" spans="1:16" ht="11.25" customHeight="1">
      <c r="A352" s="29"/>
      <c r="B352" s="8"/>
      <c r="C352" s="8"/>
      <c r="D352" s="29"/>
      <c r="E352" s="8"/>
      <c r="F352" s="94"/>
      <c r="G352" s="130"/>
      <c r="H352" s="94"/>
      <c r="I352" s="36"/>
      <c r="J352" s="34"/>
      <c r="K352" s="3"/>
      <c r="L352" s="114"/>
      <c r="M352" s="3"/>
      <c r="N352" s="3"/>
      <c r="O352" s="3"/>
      <c r="P352" s="8"/>
    </row>
    <row r="353" spans="1:16" ht="11.25" customHeight="1">
      <c r="A353" s="29"/>
      <c r="B353" s="8"/>
      <c r="C353" s="8"/>
      <c r="D353" s="29"/>
      <c r="E353" s="8"/>
      <c r="F353" s="94"/>
      <c r="G353" s="130"/>
      <c r="H353" s="94"/>
      <c r="I353" s="36"/>
      <c r="J353" s="34"/>
      <c r="K353" s="3"/>
      <c r="L353" s="114"/>
      <c r="M353" s="3"/>
      <c r="N353" s="3"/>
      <c r="O353" s="3"/>
      <c r="P353" s="8"/>
    </row>
    <row r="354" spans="1:16" ht="11.25" customHeight="1">
      <c r="A354" s="29"/>
      <c r="B354" s="8"/>
      <c r="C354" s="8"/>
      <c r="D354" s="29"/>
      <c r="E354" s="8"/>
      <c r="F354" s="94"/>
      <c r="G354" s="130"/>
      <c r="H354" s="94"/>
      <c r="I354" s="36"/>
      <c r="J354" s="34"/>
      <c r="K354" s="3"/>
      <c r="L354" s="114"/>
      <c r="M354" s="3"/>
      <c r="N354" s="3"/>
      <c r="O354" s="3"/>
      <c r="P354" s="8"/>
    </row>
    <row r="355" spans="1:16" ht="11.25" customHeight="1">
      <c r="A355" s="29"/>
      <c r="B355" s="8"/>
      <c r="C355" s="8"/>
      <c r="D355" s="29"/>
      <c r="E355" s="8"/>
      <c r="F355" s="94"/>
      <c r="G355" s="130"/>
      <c r="H355" s="94"/>
      <c r="I355" s="36"/>
      <c r="J355" s="34"/>
      <c r="K355" s="3"/>
      <c r="L355" s="114"/>
      <c r="M355" s="3"/>
      <c r="N355" s="3"/>
      <c r="O355" s="3"/>
      <c r="P355" s="8"/>
    </row>
    <row r="356" spans="1:16" ht="11.25" customHeight="1">
      <c r="A356" s="29"/>
      <c r="B356" s="8"/>
      <c r="C356" s="8"/>
      <c r="D356" s="29"/>
      <c r="E356" s="8"/>
      <c r="F356" s="94"/>
      <c r="G356" s="130"/>
      <c r="H356" s="94"/>
      <c r="I356" s="36"/>
      <c r="J356" s="34"/>
      <c r="K356" s="3"/>
      <c r="L356" s="114"/>
      <c r="M356" s="3"/>
      <c r="N356" s="3"/>
      <c r="O356" s="3"/>
      <c r="P356" s="8"/>
    </row>
    <row r="357" spans="1:16" ht="11.25" customHeight="1">
      <c r="A357" s="29"/>
      <c r="B357" s="8"/>
      <c r="C357" s="8"/>
      <c r="D357" s="29"/>
      <c r="E357" s="8"/>
      <c r="F357" s="94"/>
      <c r="G357" s="130"/>
      <c r="H357" s="94"/>
      <c r="I357" s="36"/>
      <c r="J357" s="34"/>
      <c r="K357" s="3"/>
      <c r="L357" s="114"/>
      <c r="M357" s="3"/>
      <c r="N357" s="3"/>
      <c r="O357" s="3"/>
      <c r="P357" s="8"/>
    </row>
    <row r="358" spans="1:16" ht="11.25" customHeight="1">
      <c r="A358" s="29"/>
      <c r="B358" s="8"/>
      <c r="C358" s="8"/>
      <c r="D358" s="29"/>
      <c r="E358" s="8"/>
      <c r="F358" s="94"/>
      <c r="G358" s="130"/>
      <c r="H358" s="94"/>
      <c r="I358" s="36"/>
      <c r="J358" s="34"/>
      <c r="K358" s="3"/>
      <c r="L358" s="114"/>
      <c r="M358" s="3"/>
      <c r="N358" s="3"/>
      <c r="O358" s="3"/>
      <c r="P358" s="8"/>
    </row>
    <row r="359" spans="1:16" ht="11.25" customHeight="1">
      <c r="A359" s="29"/>
      <c r="B359" s="8"/>
      <c r="C359" s="8"/>
      <c r="D359" s="29"/>
      <c r="E359" s="8"/>
      <c r="F359" s="94"/>
      <c r="G359" s="130"/>
      <c r="H359" s="94"/>
      <c r="I359" s="36"/>
      <c r="J359" s="34"/>
      <c r="K359" s="3"/>
      <c r="L359" s="114"/>
      <c r="M359" s="3"/>
      <c r="N359" s="3"/>
      <c r="O359" s="3"/>
      <c r="P359" s="8"/>
    </row>
    <row r="360" spans="1:16" ht="11.25" customHeight="1">
      <c r="A360" s="29"/>
      <c r="B360" s="8"/>
      <c r="C360" s="8"/>
      <c r="D360" s="29"/>
      <c r="E360" s="8"/>
      <c r="F360" s="94"/>
      <c r="G360" s="130"/>
      <c r="H360" s="94"/>
      <c r="I360" s="36"/>
      <c r="J360" s="34"/>
      <c r="K360" s="3"/>
      <c r="L360" s="114"/>
      <c r="M360" s="3"/>
      <c r="N360" s="3"/>
      <c r="O360" s="3"/>
      <c r="P360" s="8"/>
    </row>
    <row r="361" spans="1:16" ht="11.25" customHeight="1">
      <c r="A361" s="29"/>
      <c r="B361" s="8"/>
      <c r="C361" s="8"/>
      <c r="D361" s="29"/>
      <c r="E361" s="8"/>
      <c r="F361" s="94"/>
      <c r="G361" s="130"/>
      <c r="H361" s="94"/>
      <c r="I361" s="36"/>
      <c r="J361" s="34"/>
      <c r="K361" s="3"/>
      <c r="L361" s="114"/>
      <c r="M361" s="3"/>
      <c r="N361" s="3"/>
      <c r="O361" s="3"/>
      <c r="P361" s="8"/>
    </row>
    <row r="362" spans="1:16" ht="11.25" customHeight="1">
      <c r="A362" s="29"/>
      <c r="B362" s="8"/>
      <c r="C362" s="8"/>
      <c r="D362" s="29"/>
      <c r="E362" s="8"/>
      <c r="F362" s="94"/>
      <c r="G362" s="130"/>
      <c r="H362" s="94"/>
      <c r="I362" s="36"/>
      <c r="J362" s="34"/>
      <c r="K362" s="3"/>
      <c r="L362" s="114"/>
      <c r="M362" s="3"/>
      <c r="N362" s="3"/>
      <c r="O362" s="3"/>
      <c r="P362" s="8"/>
    </row>
    <row r="363" spans="1:16" ht="11.25" customHeight="1">
      <c r="A363" s="29"/>
      <c r="B363" s="8"/>
      <c r="C363" s="8"/>
      <c r="D363" s="29"/>
      <c r="E363" s="8"/>
      <c r="F363" s="94"/>
      <c r="G363" s="130"/>
      <c r="H363" s="94"/>
      <c r="I363" s="36"/>
      <c r="J363" s="34"/>
      <c r="K363" s="3"/>
      <c r="L363" s="114"/>
      <c r="M363" s="3"/>
      <c r="N363" s="3"/>
      <c r="O363" s="3"/>
      <c r="P363" s="8"/>
    </row>
    <row r="364" spans="1:16" ht="11.25" customHeight="1">
      <c r="A364" s="29"/>
      <c r="B364" s="8"/>
      <c r="C364" s="8"/>
      <c r="D364" s="29"/>
      <c r="E364" s="8"/>
      <c r="F364" s="94"/>
      <c r="G364" s="130"/>
      <c r="H364" s="94"/>
      <c r="I364" s="36"/>
      <c r="J364" s="34"/>
      <c r="K364" s="3"/>
      <c r="L364" s="114"/>
      <c r="M364" s="3"/>
      <c r="N364" s="3"/>
      <c r="O364" s="3"/>
      <c r="P364" s="8"/>
    </row>
    <row r="365" spans="1:16" ht="11.25" customHeight="1">
      <c r="A365" s="29"/>
      <c r="B365" s="8"/>
      <c r="C365" s="8"/>
      <c r="D365" s="29"/>
      <c r="E365" s="8"/>
      <c r="F365" s="94"/>
      <c r="G365" s="130"/>
      <c r="H365" s="94"/>
      <c r="I365" s="36"/>
      <c r="J365" s="34"/>
      <c r="K365" s="3"/>
      <c r="L365" s="114"/>
      <c r="M365" s="3"/>
      <c r="N365" s="3"/>
      <c r="O365" s="3"/>
      <c r="P365" s="8"/>
    </row>
    <row r="366" spans="1:16" ht="15" customHeight="1">
      <c r="A366" s="29"/>
      <c r="B366" s="8"/>
      <c r="C366" s="8"/>
      <c r="D366" s="29"/>
      <c r="E366" s="8"/>
      <c r="F366" s="94"/>
      <c r="G366" s="130"/>
      <c r="H366" s="94"/>
      <c r="I366" s="36"/>
      <c r="J366" s="34"/>
      <c r="K366" s="3"/>
      <c r="L366" s="114"/>
      <c r="M366" s="3"/>
      <c r="N366" s="3"/>
      <c r="O366" s="3"/>
      <c r="P366" s="8"/>
    </row>
    <row r="367" spans="1:16" ht="11.25">
      <c r="A367" s="29"/>
      <c r="B367" s="8"/>
      <c r="C367" s="8"/>
      <c r="D367" s="29"/>
      <c r="E367" s="8"/>
      <c r="F367" s="94"/>
      <c r="G367" s="130"/>
      <c r="H367" s="94"/>
      <c r="I367" s="36"/>
      <c r="J367" s="34"/>
      <c r="K367" s="3"/>
      <c r="L367" s="114"/>
      <c r="M367" s="3"/>
      <c r="N367" s="3"/>
      <c r="O367" s="3"/>
      <c r="P367" s="8"/>
    </row>
    <row r="368" spans="1:16" ht="11.25">
      <c r="A368" s="29"/>
      <c r="B368" s="8"/>
      <c r="C368" s="8"/>
      <c r="D368" s="29"/>
      <c r="E368" s="8"/>
      <c r="F368" s="94"/>
      <c r="G368" s="130"/>
      <c r="H368" s="94"/>
      <c r="I368" s="36"/>
      <c r="J368" s="34"/>
      <c r="K368" s="3"/>
      <c r="L368" s="114"/>
      <c r="M368" s="3"/>
      <c r="N368" s="3"/>
      <c r="O368" s="3"/>
      <c r="P368" s="8"/>
    </row>
    <row r="369" spans="1:16" ht="11.25">
      <c r="A369" s="29"/>
      <c r="B369" s="8"/>
      <c r="C369" s="8"/>
      <c r="D369" s="29"/>
      <c r="E369" s="8"/>
      <c r="F369" s="94"/>
      <c r="G369" s="130"/>
      <c r="H369" s="94"/>
      <c r="I369" s="36"/>
      <c r="J369" s="34"/>
      <c r="K369" s="3"/>
      <c r="L369" s="114"/>
      <c r="M369" s="3"/>
      <c r="N369" s="3"/>
      <c r="O369" s="3"/>
      <c r="P369" s="8"/>
    </row>
    <row r="370" spans="1:16" ht="11.25">
      <c r="A370" s="29"/>
      <c r="B370" s="8"/>
      <c r="C370" s="8"/>
      <c r="D370" s="29"/>
      <c r="E370" s="8"/>
      <c r="F370" s="94"/>
      <c r="G370" s="130"/>
      <c r="H370" s="94"/>
      <c r="I370" s="36"/>
      <c r="J370" s="34"/>
      <c r="K370" s="3"/>
      <c r="L370" s="114"/>
      <c r="M370" s="3"/>
      <c r="N370" s="3"/>
      <c r="O370" s="3"/>
      <c r="P370" s="8"/>
    </row>
    <row r="371" spans="1:16" ht="11.25">
      <c r="A371" s="29"/>
      <c r="B371" s="8"/>
      <c r="C371" s="8"/>
      <c r="D371" s="29"/>
      <c r="E371" s="8"/>
      <c r="F371" s="94"/>
      <c r="G371" s="130"/>
      <c r="H371" s="94"/>
      <c r="I371" s="36"/>
      <c r="J371" s="34"/>
      <c r="K371" s="3"/>
      <c r="L371" s="114"/>
      <c r="M371" s="3"/>
      <c r="N371" s="3"/>
      <c r="O371" s="3"/>
      <c r="P371" s="8"/>
    </row>
    <row r="372" spans="1:16" ht="11.25">
      <c r="A372" s="29"/>
      <c r="B372" s="8"/>
      <c r="C372" s="8"/>
      <c r="D372" s="29"/>
      <c r="E372" s="8"/>
      <c r="F372" s="94"/>
      <c r="G372" s="130"/>
      <c r="H372" s="94"/>
      <c r="I372" s="36"/>
      <c r="J372" s="34"/>
      <c r="K372" s="3"/>
      <c r="L372" s="114"/>
      <c r="M372" s="3"/>
      <c r="N372" s="3"/>
      <c r="O372" s="3"/>
      <c r="P372" s="8"/>
    </row>
    <row r="373" spans="1:16" ht="11.25">
      <c r="A373" s="29"/>
      <c r="B373" s="8"/>
      <c r="C373" s="8"/>
      <c r="D373" s="29"/>
      <c r="E373" s="8"/>
      <c r="F373" s="94"/>
      <c r="G373" s="130"/>
      <c r="H373" s="94"/>
      <c r="I373" s="36"/>
      <c r="J373" s="34"/>
      <c r="K373" s="3"/>
      <c r="L373" s="114"/>
      <c r="M373" s="3"/>
      <c r="N373" s="3"/>
      <c r="O373" s="3"/>
      <c r="P373" s="8"/>
    </row>
    <row r="374" spans="1:16" ht="11.25">
      <c r="A374" s="29"/>
      <c r="B374" s="8"/>
      <c r="C374" s="8"/>
      <c r="D374" s="29"/>
      <c r="E374" s="8"/>
      <c r="F374" s="94"/>
      <c r="G374" s="130"/>
      <c r="H374" s="94"/>
      <c r="I374" s="36"/>
      <c r="J374" s="34"/>
      <c r="K374" s="3"/>
      <c r="L374" s="114"/>
      <c r="M374" s="3"/>
      <c r="N374" s="3"/>
      <c r="O374" s="3"/>
      <c r="P374" s="8"/>
    </row>
    <row r="375" spans="1:16" ht="11.25">
      <c r="A375" s="29"/>
      <c r="B375" s="8"/>
      <c r="C375" s="8"/>
      <c r="D375" s="29"/>
      <c r="E375" s="8"/>
      <c r="F375" s="94"/>
      <c r="G375" s="130"/>
      <c r="H375" s="94"/>
      <c r="I375" s="36"/>
      <c r="J375" s="34"/>
      <c r="K375" s="3"/>
      <c r="L375" s="114"/>
      <c r="M375" s="3"/>
      <c r="N375" s="3"/>
      <c r="O375" s="3"/>
      <c r="P375" s="8"/>
    </row>
    <row r="376" spans="1:16" ht="11.25">
      <c r="A376" s="29"/>
      <c r="B376" s="8"/>
      <c r="C376" s="8"/>
      <c r="D376" s="29"/>
      <c r="E376" s="8"/>
      <c r="F376" s="94"/>
      <c r="G376" s="130"/>
      <c r="H376" s="94"/>
      <c r="I376" s="36"/>
      <c r="J376" s="34"/>
      <c r="K376" s="3"/>
      <c r="L376" s="114"/>
      <c r="M376" s="3"/>
      <c r="N376" s="3"/>
      <c r="O376" s="3"/>
      <c r="P376" s="8"/>
    </row>
    <row r="377" spans="1:16" ht="11.25">
      <c r="A377" s="29"/>
      <c r="B377" s="8"/>
      <c r="C377" s="8"/>
      <c r="D377" s="29"/>
      <c r="E377" s="8"/>
      <c r="F377" s="94"/>
      <c r="G377" s="130"/>
      <c r="H377" s="94"/>
      <c r="I377" s="36"/>
      <c r="J377" s="34"/>
      <c r="K377" s="3"/>
      <c r="L377" s="114"/>
      <c r="M377" s="3"/>
      <c r="N377" s="3"/>
      <c r="O377" s="3"/>
      <c r="P377" s="8"/>
    </row>
    <row r="378" spans="1:16" ht="11.25">
      <c r="A378" s="29"/>
      <c r="B378" s="8"/>
      <c r="C378" s="8"/>
      <c r="D378" s="29"/>
      <c r="E378" s="8"/>
      <c r="F378" s="94"/>
      <c r="G378" s="130"/>
      <c r="H378" s="94"/>
      <c r="I378" s="36"/>
      <c r="J378" s="34"/>
      <c r="K378" s="3"/>
      <c r="L378" s="114"/>
      <c r="M378" s="3"/>
      <c r="N378" s="3"/>
      <c r="O378" s="3"/>
      <c r="P378" s="8"/>
    </row>
    <row r="379" spans="1:16" ht="11.25">
      <c r="A379" s="29"/>
      <c r="B379" s="8"/>
      <c r="C379" s="8"/>
      <c r="D379" s="29"/>
      <c r="E379" s="8"/>
      <c r="F379" s="94"/>
      <c r="G379" s="130"/>
      <c r="H379" s="94"/>
      <c r="I379" s="36"/>
      <c r="J379" s="34"/>
      <c r="K379" s="3"/>
      <c r="L379" s="114"/>
      <c r="M379" s="3"/>
      <c r="N379" s="3"/>
      <c r="O379" s="3"/>
      <c r="P379" s="8"/>
    </row>
    <row r="380" spans="1:16" ht="11.25">
      <c r="A380" s="29"/>
      <c r="B380" s="8"/>
      <c r="C380" s="8"/>
      <c r="D380" s="29"/>
      <c r="E380" s="8"/>
      <c r="F380" s="94"/>
      <c r="G380" s="130"/>
      <c r="H380" s="94"/>
      <c r="I380" s="36"/>
      <c r="J380" s="34"/>
      <c r="K380" s="3"/>
      <c r="L380" s="114"/>
      <c r="M380" s="3"/>
      <c r="N380" s="3"/>
      <c r="O380" s="3"/>
      <c r="P380" s="8"/>
    </row>
    <row r="381" spans="1:16" ht="11.25">
      <c r="A381" s="29"/>
      <c r="B381" s="8"/>
      <c r="C381" s="8"/>
      <c r="D381" s="29"/>
      <c r="E381" s="8"/>
      <c r="F381" s="94"/>
      <c r="G381" s="130"/>
      <c r="H381" s="94"/>
      <c r="I381" s="36"/>
      <c r="J381" s="34"/>
      <c r="K381" s="3"/>
      <c r="L381" s="114"/>
      <c r="M381" s="3"/>
      <c r="N381" s="3"/>
      <c r="O381" s="3"/>
      <c r="P381" s="8"/>
    </row>
    <row r="382" spans="1:16" ht="11.25">
      <c r="A382" s="29"/>
      <c r="B382" s="8"/>
      <c r="C382" s="8"/>
      <c r="D382" s="29"/>
      <c r="E382" s="8"/>
      <c r="F382" s="94"/>
      <c r="G382" s="130"/>
      <c r="H382" s="94"/>
      <c r="I382" s="36"/>
      <c r="J382" s="34"/>
      <c r="K382" s="3"/>
      <c r="L382" s="114"/>
      <c r="M382" s="3"/>
      <c r="N382" s="3"/>
      <c r="O382" s="3"/>
      <c r="P382" s="8"/>
    </row>
    <row r="383" spans="1:16" ht="11.25">
      <c r="A383" s="29"/>
      <c r="B383" s="8"/>
      <c r="C383" s="8"/>
      <c r="D383" s="29"/>
      <c r="E383" s="8"/>
      <c r="F383" s="94"/>
      <c r="G383" s="130"/>
      <c r="H383" s="94"/>
      <c r="I383" s="36"/>
      <c r="J383" s="34"/>
      <c r="K383" s="3"/>
      <c r="L383" s="114"/>
      <c r="M383" s="3"/>
      <c r="N383" s="3"/>
      <c r="O383" s="3"/>
      <c r="P383" s="8"/>
    </row>
    <row r="384" spans="1:16" ht="11.25">
      <c r="A384" s="29"/>
      <c r="B384" s="8"/>
      <c r="C384" s="8"/>
      <c r="D384" s="29"/>
      <c r="E384" s="8"/>
      <c r="F384" s="94"/>
      <c r="G384" s="130"/>
      <c r="H384" s="94"/>
      <c r="I384" s="36"/>
      <c r="J384" s="34"/>
      <c r="K384" s="3"/>
      <c r="L384" s="114"/>
      <c r="M384" s="3"/>
      <c r="N384" s="3"/>
      <c r="O384" s="3"/>
      <c r="P384" s="8"/>
    </row>
  </sheetData>
  <sheetProtection/>
  <mergeCells count="3">
    <mergeCell ref="A1:B1"/>
    <mergeCell ref="E2:J2"/>
    <mergeCell ref="E18:J18"/>
  </mergeCells>
  <printOptions/>
  <pageMargins left="0.31496062992125984" right="0.31496062992125984" top="0.31496062992125984" bottom="0.31496062992125984" header="0.31496062992125984" footer="0.11811023622047245"/>
  <pageSetup horizontalDpi="600" verticalDpi="600" orientation="portrait" paperSize="9" r:id="rId2"/>
  <headerFooter alignWithMargins="0">
    <oddFooter>&amp;L&amp;"Arial,Standaard"&amp;7Kébol B.V.&amp;C&amp;"Arial,Standaard"&amp;7&amp;A Autumn 2013&amp;R&amp;"Arial,Standaard"&amp;7&amp;P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8"/>
  <sheetViews>
    <sheetView tabSelected="1" zoomScalePageLayoutView="0" workbookViewId="0" topLeftCell="A1">
      <pane ySplit="7" topLeftCell="BM422" activePane="bottomLeft" state="frozen"/>
      <selection pane="topLeft" activeCell="A1" sqref="A1"/>
      <selection pane="bottomLeft" activeCell="L429" sqref="L429"/>
    </sheetView>
  </sheetViews>
  <sheetFormatPr defaultColWidth="9.140625" defaultRowHeight="15"/>
  <cols>
    <col min="1" max="1" width="21.421875" style="4" customWidth="1"/>
    <col min="2" max="2" width="6.57421875" style="4" customWidth="1"/>
    <col min="3" max="3" width="7.00390625" style="117" customWidth="1"/>
    <col min="4" max="4" width="9.57421875" style="28" customWidth="1"/>
    <col min="5" max="5" width="9.7109375" style="99" customWidth="1"/>
    <col min="6" max="6" width="8.57421875" style="82" customWidth="1"/>
    <col min="7" max="7" width="7.7109375" style="4" customWidth="1"/>
    <col min="8" max="8" width="9.8515625" style="6" customWidth="1"/>
    <col min="9" max="9" width="11.140625" style="0" customWidth="1"/>
    <col min="10" max="10" width="11.28125" style="0" customWidth="1"/>
    <col min="11" max="11" width="3.7109375" style="0" customWidth="1"/>
    <col min="12" max="16384" width="9.140625" style="4" customWidth="1"/>
  </cols>
  <sheetData>
    <row r="1" spans="1:20" s="3" customFormat="1" ht="37.5" customHeight="1">
      <c r="A1" s="75" t="s">
        <v>9</v>
      </c>
      <c r="B1" s="2"/>
      <c r="C1" s="115"/>
      <c r="E1" s="98"/>
      <c r="F1" s="82"/>
      <c r="H1" s="8"/>
      <c r="J1" s="176" t="s">
        <v>5</v>
      </c>
      <c r="K1" s="176"/>
      <c r="L1" s="176"/>
      <c r="M1" s="176"/>
      <c r="N1" s="176"/>
      <c r="O1" s="177"/>
      <c r="P1" s="178"/>
      <c r="Q1" s="178"/>
      <c r="R1"/>
      <c r="S1"/>
      <c r="T1" s="4"/>
    </row>
    <row r="2" spans="1:20" s="3" customFormat="1" ht="18" customHeight="1">
      <c r="A2" s="1"/>
      <c r="B2" s="2"/>
      <c r="C2" s="171" t="s">
        <v>64</v>
      </c>
      <c r="D2" s="171"/>
      <c r="E2" s="171"/>
      <c r="F2" s="171"/>
      <c r="G2" s="2"/>
      <c r="H2" s="8"/>
      <c r="J2" s="179" t="s">
        <v>7</v>
      </c>
      <c r="K2" s="177"/>
      <c r="L2" s="180"/>
      <c r="M2" s="180"/>
      <c r="N2" s="181"/>
      <c r="O2" s="177"/>
      <c r="P2" s="182"/>
      <c r="Q2" s="182"/>
      <c r="R2"/>
      <c r="S2"/>
      <c r="T2" s="4"/>
    </row>
    <row r="3" spans="1:19" s="3" customFormat="1" ht="15.75" customHeight="1">
      <c r="A3" s="1"/>
      <c r="B3" s="2"/>
      <c r="C3" s="115"/>
      <c r="D3" s="8"/>
      <c r="E3" s="94"/>
      <c r="F3" s="34"/>
      <c r="G3" s="2"/>
      <c r="H3" s="8"/>
      <c r="J3" s="176" t="s">
        <v>8</v>
      </c>
      <c r="K3" s="177"/>
      <c r="L3" s="177"/>
      <c r="M3" s="177"/>
      <c r="N3" s="177"/>
      <c r="O3" s="183"/>
      <c r="P3" s="184"/>
      <c r="Q3" s="184"/>
      <c r="R3"/>
      <c r="S3"/>
    </row>
    <row r="4" spans="2:20" ht="17.25" customHeight="1">
      <c r="B4" s="21" t="s">
        <v>61</v>
      </c>
      <c r="C4" s="6" t="s">
        <v>45</v>
      </c>
      <c r="D4" s="6" t="s">
        <v>47</v>
      </c>
      <c r="E4" s="6" t="s">
        <v>47</v>
      </c>
      <c r="F4" s="103" t="s">
        <v>48</v>
      </c>
      <c r="G4" s="6"/>
      <c r="H4" s="6" t="s">
        <v>65</v>
      </c>
      <c r="I4" s="4"/>
      <c r="J4" s="179" t="s">
        <v>6</v>
      </c>
      <c r="K4" s="176"/>
      <c r="L4" s="176"/>
      <c r="M4" s="176"/>
      <c r="N4" s="176"/>
      <c r="O4" s="177"/>
      <c r="P4" s="177"/>
      <c r="Q4" s="166"/>
      <c r="R4"/>
      <c r="S4"/>
      <c r="T4" s="18"/>
    </row>
    <row r="5" spans="2:20" s="5" customFormat="1" ht="11.25" customHeight="1">
      <c r="B5" s="7"/>
      <c r="C5" s="6" t="s">
        <v>43</v>
      </c>
      <c r="D5" s="6" t="s">
        <v>49</v>
      </c>
      <c r="E5" s="158" t="s">
        <v>49</v>
      </c>
      <c r="F5" s="103"/>
      <c r="G5" s="6"/>
      <c r="H5" s="6" t="s">
        <v>50</v>
      </c>
      <c r="I5" s="5" t="s">
        <v>62</v>
      </c>
      <c r="J5" s="59"/>
      <c r="K5"/>
      <c r="L5" s="4"/>
      <c r="M5" s="4"/>
      <c r="N5" s="4"/>
      <c r="O5" s="4"/>
      <c r="P5" s="4"/>
      <c r="Q5" s="4"/>
      <c r="R5" s="4"/>
      <c r="S5" s="4"/>
      <c r="T5" s="4"/>
    </row>
    <row r="6" spans="1:9" s="5" customFormat="1" ht="11.25" customHeight="1">
      <c r="A6" s="5" t="s">
        <v>70</v>
      </c>
      <c r="B6" s="7"/>
      <c r="C6" s="6" t="s">
        <v>66</v>
      </c>
      <c r="D6" s="37" t="s">
        <v>4</v>
      </c>
      <c r="E6" s="158" t="s">
        <v>67</v>
      </c>
      <c r="F6" s="103"/>
      <c r="G6" s="6"/>
      <c r="H6" s="6" t="s">
        <v>68</v>
      </c>
      <c r="I6" s="6" t="s">
        <v>63</v>
      </c>
    </row>
    <row r="7" spans="2:8" s="5" customFormat="1" ht="4.5" customHeight="1">
      <c r="B7" s="7"/>
      <c r="C7" s="116"/>
      <c r="E7" s="100"/>
      <c r="F7" s="150"/>
      <c r="G7" s="6"/>
      <c r="H7" s="6"/>
    </row>
    <row r="8" spans="1:8" s="20" customFormat="1" ht="11.25" customHeight="1">
      <c r="A8" s="13" t="s">
        <v>400</v>
      </c>
      <c r="B8" s="39"/>
      <c r="C8" s="122"/>
      <c r="E8" s="102"/>
      <c r="F8" s="151"/>
      <c r="H8" s="19"/>
    </row>
    <row r="9" spans="1:10" ht="11.25" customHeight="1">
      <c r="A9" s="3" t="s">
        <v>74</v>
      </c>
      <c r="B9" s="35" t="s">
        <v>97</v>
      </c>
      <c r="C9" s="112">
        <v>1250</v>
      </c>
      <c r="D9" s="174">
        <v>0.15</v>
      </c>
      <c r="E9" s="36">
        <f>D9*C9</f>
        <v>187.5</v>
      </c>
      <c r="F9" s="153"/>
      <c r="H9" s="6">
        <f>F9+0</f>
        <v>0</v>
      </c>
      <c r="I9" s="32">
        <f>F9*D9*C9</f>
        <v>0</v>
      </c>
      <c r="J9" s="59"/>
    </row>
    <row r="10" spans="1:11" ht="11.25" customHeight="1">
      <c r="A10" s="3"/>
      <c r="B10" s="35"/>
      <c r="C10" s="112"/>
      <c r="D10" s="172"/>
      <c r="E10" s="36"/>
      <c r="F10" s="150"/>
      <c r="H10" s="6">
        <f aca="true" t="shared" si="0" ref="H10:H73">F10+0</f>
        <v>0</v>
      </c>
      <c r="I10" s="32">
        <f aca="true" t="shared" si="1" ref="I10:I73">F10*D10*C10</f>
        <v>0</v>
      </c>
      <c r="J10" s="59"/>
      <c r="K10" s="70"/>
    </row>
    <row r="11" spans="1:20" s="18" customFormat="1" ht="11.25" customHeight="1">
      <c r="A11" s="13" t="s">
        <v>400</v>
      </c>
      <c r="B11" s="39"/>
      <c r="C11" s="156"/>
      <c r="D11" s="172"/>
      <c r="E11" s="36"/>
      <c r="F11" s="151"/>
      <c r="H11" s="6">
        <f t="shared" si="0"/>
        <v>0</v>
      </c>
      <c r="I11" s="32">
        <f t="shared" si="1"/>
        <v>0</v>
      </c>
      <c r="J11" s="59"/>
      <c r="K11"/>
      <c r="L11" s="4"/>
      <c r="M11" s="4"/>
      <c r="N11" s="4"/>
      <c r="O11" s="4"/>
      <c r="P11" s="4"/>
      <c r="Q11" s="4"/>
      <c r="R11" s="4"/>
      <c r="S11" s="4"/>
      <c r="T11" s="4"/>
    </row>
    <row r="12" spans="1:20" s="3" customFormat="1" ht="11.25" customHeight="1">
      <c r="A12" s="3" t="s">
        <v>71</v>
      </c>
      <c r="B12" s="35" t="s">
        <v>100</v>
      </c>
      <c r="C12" s="112">
        <v>2000</v>
      </c>
      <c r="D12" s="175">
        <v>0.12</v>
      </c>
      <c r="E12" s="36">
        <f aca="true" t="shared" si="2" ref="E10:E73">D12*C12</f>
        <v>240</v>
      </c>
      <c r="F12" s="152"/>
      <c r="H12" s="6">
        <f t="shared" si="0"/>
        <v>0</v>
      </c>
      <c r="I12" s="32">
        <f t="shared" si="1"/>
        <v>0</v>
      </c>
      <c r="J12" s="59"/>
      <c r="L12" s="4"/>
      <c r="M12" s="4"/>
      <c r="N12" s="4"/>
      <c r="O12" s="4"/>
      <c r="P12" s="4"/>
      <c r="Q12" s="4"/>
      <c r="R12" s="4"/>
      <c r="S12" s="4"/>
      <c r="T12" s="4"/>
    </row>
    <row r="13" spans="1:11" ht="11.25" customHeight="1">
      <c r="A13" s="3" t="s">
        <v>98</v>
      </c>
      <c r="B13" s="35" t="s">
        <v>100</v>
      </c>
      <c r="C13" s="112">
        <v>2000</v>
      </c>
      <c r="D13" s="175">
        <v>0.12</v>
      </c>
      <c r="E13" s="36">
        <f t="shared" si="2"/>
        <v>240</v>
      </c>
      <c r="F13" s="153"/>
      <c r="H13" s="6">
        <f t="shared" si="0"/>
        <v>0</v>
      </c>
      <c r="I13" s="32">
        <f t="shared" si="1"/>
        <v>0</v>
      </c>
      <c r="J13" s="59"/>
      <c r="K13" s="58"/>
    </row>
    <row r="14" spans="1:20" ht="11.25" customHeight="1">
      <c r="A14" s="3" t="s">
        <v>101</v>
      </c>
      <c r="B14" s="35" t="s">
        <v>100</v>
      </c>
      <c r="C14" s="112">
        <v>2000</v>
      </c>
      <c r="D14" s="175">
        <v>0.12</v>
      </c>
      <c r="E14" s="36">
        <f t="shared" si="2"/>
        <v>240</v>
      </c>
      <c r="F14" s="153"/>
      <c r="H14" s="6">
        <f t="shared" si="0"/>
        <v>0</v>
      </c>
      <c r="I14" s="32">
        <f t="shared" si="1"/>
        <v>0</v>
      </c>
      <c r="J14" s="59"/>
      <c r="K14" s="58"/>
      <c r="L14" s="18"/>
      <c r="M14" s="18"/>
      <c r="N14" s="18"/>
      <c r="O14" s="18"/>
      <c r="P14" s="18"/>
      <c r="Q14" s="18"/>
      <c r="R14" s="18"/>
      <c r="S14" s="18"/>
      <c r="T14" s="18"/>
    </row>
    <row r="15" spans="1:20" ht="11.25" customHeight="1">
      <c r="A15" s="3" t="s">
        <v>73</v>
      </c>
      <c r="B15" s="35" t="s">
        <v>100</v>
      </c>
      <c r="C15" s="112">
        <v>2000</v>
      </c>
      <c r="D15" s="175">
        <v>0.12</v>
      </c>
      <c r="E15" s="36">
        <f t="shared" si="2"/>
        <v>240</v>
      </c>
      <c r="F15" s="153"/>
      <c r="H15" s="6">
        <f t="shared" si="0"/>
        <v>0</v>
      </c>
      <c r="I15" s="32">
        <f t="shared" si="1"/>
        <v>0</v>
      </c>
      <c r="J15" s="59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11" ht="11.25" customHeight="1">
      <c r="A16" s="3" t="s">
        <v>99</v>
      </c>
      <c r="B16" s="35" t="s">
        <v>100</v>
      </c>
      <c r="C16" s="112">
        <v>2500</v>
      </c>
      <c r="D16" s="175">
        <v>0.12</v>
      </c>
      <c r="E16" s="36">
        <f t="shared" si="2"/>
        <v>300</v>
      </c>
      <c r="F16" s="153"/>
      <c r="H16" s="6">
        <f t="shared" si="0"/>
        <v>0</v>
      </c>
      <c r="I16" s="32">
        <f t="shared" si="1"/>
        <v>0</v>
      </c>
      <c r="J16" s="59"/>
      <c r="K16" s="68"/>
    </row>
    <row r="17" spans="1:11" ht="11.25" customHeight="1">
      <c r="A17" s="58" t="s">
        <v>74</v>
      </c>
      <c r="B17" s="35" t="s">
        <v>100</v>
      </c>
      <c r="C17" s="112">
        <v>2500</v>
      </c>
      <c r="D17" s="175">
        <v>0.11</v>
      </c>
      <c r="E17" s="36">
        <f t="shared" si="2"/>
        <v>275</v>
      </c>
      <c r="F17" s="153"/>
      <c r="H17" s="6">
        <f t="shared" si="0"/>
        <v>0</v>
      </c>
      <c r="I17" s="32">
        <f t="shared" si="1"/>
        <v>0</v>
      </c>
      <c r="J17" s="59"/>
      <c r="K17" s="58"/>
    </row>
    <row r="18" spans="1:11" ht="11.25" customHeight="1">
      <c r="A18" s="3"/>
      <c r="B18" s="35"/>
      <c r="C18" s="112"/>
      <c r="D18" s="175"/>
      <c r="E18" s="36"/>
      <c r="F18" s="150"/>
      <c r="H18" s="6">
        <f t="shared" si="0"/>
        <v>0</v>
      </c>
      <c r="I18" s="32">
        <f t="shared" si="1"/>
        <v>0</v>
      </c>
      <c r="J18" s="59"/>
      <c r="K18" s="68"/>
    </row>
    <row r="19" spans="1:20" s="18" customFormat="1" ht="11.25" customHeight="1">
      <c r="A19" s="13" t="s">
        <v>313</v>
      </c>
      <c r="B19" s="39"/>
      <c r="C19" s="156"/>
      <c r="D19" s="175"/>
      <c r="E19" s="36"/>
      <c r="F19" s="151"/>
      <c r="H19" s="6">
        <f t="shared" si="0"/>
        <v>0</v>
      </c>
      <c r="I19" s="32">
        <f t="shared" si="1"/>
        <v>0</v>
      </c>
      <c r="J19" s="59"/>
      <c r="K19" s="68"/>
      <c r="L19" s="4"/>
      <c r="M19" s="4"/>
      <c r="N19" s="4"/>
      <c r="O19" s="4"/>
      <c r="P19" s="4"/>
      <c r="Q19" s="4"/>
      <c r="R19" s="4"/>
      <c r="S19" s="4"/>
      <c r="T19" s="4"/>
    </row>
    <row r="20" spans="1:20" s="3" customFormat="1" ht="11.25" customHeight="1">
      <c r="A20" s="59" t="s">
        <v>102</v>
      </c>
      <c r="B20" s="35" t="s">
        <v>95</v>
      </c>
      <c r="C20" s="112">
        <v>5000</v>
      </c>
      <c r="D20" s="175">
        <v>0.07</v>
      </c>
      <c r="E20" s="36">
        <f t="shared" si="2"/>
        <v>350.00000000000006</v>
      </c>
      <c r="F20" s="152"/>
      <c r="H20" s="6">
        <f t="shared" si="0"/>
        <v>0</v>
      </c>
      <c r="I20" s="32">
        <f t="shared" si="1"/>
        <v>0</v>
      </c>
      <c r="J20" s="59"/>
      <c r="K20" s="59"/>
      <c r="L20" s="4"/>
      <c r="M20" s="4"/>
      <c r="N20" s="4"/>
      <c r="O20" s="4"/>
      <c r="P20" s="4"/>
      <c r="Q20" s="4"/>
      <c r="R20" s="4"/>
      <c r="S20" s="4"/>
      <c r="T20" s="4"/>
    </row>
    <row r="21" spans="1:11" ht="11.25" customHeight="1">
      <c r="A21" s="68" t="s">
        <v>103</v>
      </c>
      <c r="B21" s="35" t="s">
        <v>95</v>
      </c>
      <c r="C21" s="112">
        <v>5000</v>
      </c>
      <c r="D21" s="175">
        <v>0.05</v>
      </c>
      <c r="E21" s="36">
        <f t="shared" si="2"/>
        <v>250</v>
      </c>
      <c r="F21" s="153"/>
      <c r="H21" s="6">
        <f t="shared" si="0"/>
        <v>0</v>
      </c>
      <c r="I21" s="32">
        <f t="shared" si="1"/>
        <v>0</v>
      </c>
      <c r="J21" s="59"/>
      <c r="K21" s="58"/>
    </row>
    <row r="22" spans="1:11" ht="11.25" customHeight="1">
      <c r="A22" s="69" t="s">
        <v>104</v>
      </c>
      <c r="B22" s="35" t="s">
        <v>95</v>
      </c>
      <c r="C22" s="112">
        <v>5000</v>
      </c>
      <c r="D22" s="175">
        <v>0.05</v>
      </c>
      <c r="E22" s="36">
        <f t="shared" si="2"/>
        <v>250</v>
      </c>
      <c r="F22" s="153"/>
      <c r="H22" s="6">
        <f t="shared" si="0"/>
        <v>0</v>
      </c>
      <c r="I22" s="32">
        <f t="shared" si="1"/>
        <v>0</v>
      </c>
      <c r="J22" s="59"/>
      <c r="K22" s="58"/>
    </row>
    <row r="23" spans="1:10" ht="11.25" customHeight="1">
      <c r="A23" s="58" t="s">
        <v>105</v>
      </c>
      <c r="B23" s="35" t="s">
        <v>95</v>
      </c>
      <c r="C23" s="112">
        <v>5000</v>
      </c>
      <c r="D23" s="175">
        <v>0.06</v>
      </c>
      <c r="E23" s="36">
        <f t="shared" si="2"/>
        <v>300</v>
      </c>
      <c r="F23" s="153"/>
      <c r="H23" s="6">
        <f t="shared" si="0"/>
        <v>0</v>
      </c>
      <c r="I23" s="32">
        <f t="shared" si="1"/>
        <v>0</v>
      </c>
      <c r="J23" s="59"/>
    </row>
    <row r="24" spans="1:20" ht="11.25" customHeight="1">
      <c r="A24" s="58" t="s">
        <v>446</v>
      </c>
      <c r="B24" s="35" t="s">
        <v>95</v>
      </c>
      <c r="C24" s="112">
        <v>5000</v>
      </c>
      <c r="D24" s="175">
        <v>0.06</v>
      </c>
      <c r="E24" s="36">
        <f t="shared" si="2"/>
        <v>300</v>
      </c>
      <c r="F24" s="153"/>
      <c r="H24" s="6">
        <f t="shared" si="0"/>
        <v>0</v>
      </c>
      <c r="I24" s="32">
        <f t="shared" si="1"/>
        <v>0</v>
      </c>
      <c r="J24" s="59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1.25" customHeight="1">
      <c r="A25" s="68" t="s">
        <v>106</v>
      </c>
      <c r="B25" s="35" t="s">
        <v>95</v>
      </c>
      <c r="C25" s="112">
        <v>5000</v>
      </c>
      <c r="D25" s="175">
        <v>0.05</v>
      </c>
      <c r="E25" s="36">
        <f t="shared" si="2"/>
        <v>250</v>
      </c>
      <c r="F25" s="153"/>
      <c r="H25" s="6">
        <f t="shared" si="0"/>
        <v>0</v>
      </c>
      <c r="I25" s="32">
        <f t="shared" si="1"/>
        <v>0</v>
      </c>
      <c r="J25" s="59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1.25" customHeight="1">
      <c r="A26" s="60" t="s">
        <v>334</v>
      </c>
      <c r="B26" s="35" t="s">
        <v>95</v>
      </c>
      <c r="C26" s="112">
        <v>5000</v>
      </c>
      <c r="D26" s="175">
        <v>0.06</v>
      </c>
      <c r="E26" s="36">
        <f t="shared" si="2"/>
        <v>300</v>
      </c>
      <c r="F26" s="153"/>
      <c r="H26" s="6">
        <f t="shared" si="0"/>
        <v>0</v>
      </c>
      <c r="I26" s="32">
        <f t="shared" si="1"/>
        <v>0</v>
      </c>
      <c r="J26" s="59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10" ht="11.25" customHeight="1">
      <c r="A27" s="60" t="s">
        <v>417</v>
      </c>
      <c r="B27" s="35" t="s">
        <v>95</v>
      </c>
      <c r="C27" s="112">
        <v>5000</v>
      </c>
      <c r="D27" s="175">
        <v>0.06</v>
      </c>
      <c r="E27" s="36">
        <f t="shared" si="2"/>
        <v>300</v>
      </c>
      <c r="F27" s="153"/>
      <c r="H27" s="6">
        <f t="shared" si="0"/>
        <v>0</v>
      </c>
      <c r="I27" s="32">
        <f t="shared" si="1"/>
        <v>0</v>
      </c>
      <c r="J27" s="59"/>
    </row>
    <row r="28" spans="1:10" ht="11.25" customHeight="1">
      <c r="A28" s="3" t="s">
        <v>107</v>
      </c>
      <c r="B28" s="35" t="s">
        <v>95</v>
      </c>
      <c r="C28" s="112">
        <v>5000</v>
      </c>
      <c r="D28" s="175">
        <v>0.05</v>
      </c>
      <c r="E28" s="36">
        <f t="shared" si="2"/>
        <v>250</v>
      </c>
      <c r="F28" s="153"/>
      <c r="H28" s="6">
        <f t="shared" si="0"/>
        <v>0</v>
      </c>
      <c r="I28" s="32">
        <f t="shared" si="1"/>
        <v>0</v>
      </c>
      <c r="J28" s="59"/>
    </row>
    <row r="29" spans="2:20" s="3" customFormat="1" ht="11.25" customHeight="1">
      <c r="B29" s="35"/>
      <c r="C29" s="112"/>
      <c r="D29" s="175"/>
      <c r="E29" s="36"/>
      <c r="F29" s="150"/>
      <c r="H29" s="6">
        <f t="shared" si="0"/>
        <v>0</v>
      </c>
      <c r="I29" s="32">
        <f t="shared" si="1"/>
        <v>0</v>
      </c>
      <c r="J29" s="59"/>
      <c r="K29"/>
      <c r="L29" s="4"/>
      <c r="M29" s="4"/>
      <c r="N29" s="4"/>
      <c r="O29" s="4"/>
      <c r="P29" s="4"/>
      <c r="Q29" s="4"/>
      <c r="R29" s="4"/>
      <c r="S29" s="4"/>
      <c r="T29" s="4"/>
    </row>
    <row r="30" spans="1:20" s="18" customFormat="1" ht="11.25" customHeight="1">
      <c r="A30" s="13" t="s">
        <v>75</v>
      </c>
      <c r="B30" s="39"/>
      <c r="C30" s="156"/>
      <c r="D30" s="175"/>
      <c r="E30" s="36"/>
      <c r="F30" s="151"/>
      <c r="H30" s="6">
        <f t="shared" si="0"/>
        <v>0</v>
      </c>
      <c r="I30" s="32">
        <f t="shared" si="1"/>
        <v>0</v>
      </c>
      <c r="J30" s="59"/>
      <c r="K30"/>
      <c r="L30" s="4"/>
      <c r="M30" s="4"/>
      <c r="N30" s="4"/>
      <c r="O30" s="4"/>
      <c r="P30" s="4"/>
      <c r="Q30" s="4"/>
      <c r="R30" s="4"/>
      <c r="S30" s="4"/>
      <c r="T30" s="4"/>
    </row>
    <row r="31" spans="1:20" s="3" customFormat="1" ht="11.25" customHeight="1">
      <c r="A31" s="3" t="s">
        <v>108</v>
      </c>
      <c r="B31" s="35" t="s">
        <v>114</v>
      </c>
      <c r="C31" s="112">
        <v>300</v>
      </c>
      <c r="D31" s="175">
        <v>0.42</v>
      </c>
      <c r="E31" s="36">
        <f t="shared" si="2"/>
        <v>126</v>
      </c>
      <c r="F31" s="152"/>
      <c r="H31" s="6">
        <f t="shared" si="0"/>
        <v>0</v>
      </c>
      <c r="I31" s="32">
        <f t="shared" si="1"/>
        <v>0</v>
      </c>
      <c r="J31" s="59"/>
      <c r="K31"/>
      <c r="L31" s="4"/>
      <c r="M31" s="4"/>
      <c r="N31" s="4"/>
      <c r="O31" s="4"/>
      <c r="P31" s="4"/>
      <c r="Q31" s="4"/>
      <c r="R31" s="4"/>
      <c r="S31" s="4"/>
      <c r="T31" s="4"/>
    </row>
    <row r="32" spans="1:10" ht="11.25" customHeight="1">
      <c r="A32" s="3" t="s">
        <v>76</v>
      </c>
      <c r="B32" s="35" t="s">
        <v>114</v>
      </c>
      <c r="C32" s="112">
        <v>300</v>
      </c>
      <c r="D32" s="175">
        <v>0.38</v>
      </c>
      <c r="E32" s="36">
        <f t="shared" si="2"/>
        <v>114</v>
      </c>
      <c r="F32" s="153"/>
      <c r="H32" s="6">
        <f t="shared" si="0"/>
        <v>0</v>
      </c>
      <c r="I32" s="32">
        <f t="shared" si="1"/>
        <v>0</v>
      </c>
      <c r="J32" s="59"/>
    </row>
    <row r="33" spans="1:10" ht="11.25" customHeight="1">
      <c r="A33" s="3" t="s">
        <v>109</v>
      </c>
      <c r="B33" s="35" t="s">
        <v>114</v>
      </c>
      <c r="C33" s="112">
        <v>300</v>
      </c>
      <c r="D33" s="175">
        <v>0.36</v>
      </c>
      <c r="E33" s="36">
        <f t="shared" si="2"/>
        <v>108</v>
      </c>
      <c r="F33" s="153"/>
      <c r="H33" s="6">
        <f t="shared" si="0"/>
        <v>0</v>
      </c>
      <c r="I33" s="32">
        <f t="shared" si="1"/>
        <v>0</v>
      </c>
      <c r="J33" s="59"/>
    </row>
    <row r="34" spans="1:10" ht="11.25" customHeight="1">
      <c r="A34" s="3" t="s">
        <v>78</v>
      </c>
      <c r="B34" s="35" t="s">
        <v>114</v>
      </c>
      <c r="C34" s="112">
        <v>300</v>
      </c>
      <c r="D34" s="175">
        <v>0.4</v>
      </c>
      <c r="E34" s="36">
        <f t="shared" si="2"/>
        <v>120</v>
      </c>
      <c r="F34" s="153"/>
      <c r="H34" s="6">
        <f t="shared" si="0"/>
        <v>0</v>
      </c>
      <c r="I34" s="32">
        <f t="shared" si="1"/>
        <v>0</v>
      </c>
      <c r="J34" s="59"/>
    </row>
    <row r="35" spans="1:10" ht="11.25" customHeight="1">
      <c r="A35" s="3" t="s">
        <v>79</v>
      </c>
      <c r="B35" s="35" t="s">
        <v>114</v>
      </c>
      <c r="C35" s="112">
        <v>300</v>
      </c>
      <c r="D35" s="175">
        <v>0.38</v>
      </c>
      <c r="E35" s="36">
        <f t="shared" si="2"/>
        <v>114</v>
      </c>
      <c r="F35" s="153"/>
      <c r="H35" s="6">
        <f t="shared" si="0"/>
        <v>0</v>
      </c>
      <c r="I35" s="32">
        <f t="shared" si="1"/>
        <v>0</v>
      </c>
      <c r="J35" s="59"/>
    </row>
    <row r="36" spans="1:10" ht="11.25" customHeight="1">
      <c r="A36" s="3" t="s">
        <v>80</v>
      </c>
      <c r="B36" s="35" t="s">
        <v>114</v>
      </c>
      <c r="C36" s="112">
        <v>300</v>
      </c>
      <c r="D36" s="175">
        <v>0.36</v>
      </c>
      <c r="E36" s="36">
        <f t="shared" si="2"/>
        <v>108</v>
      </c>
      <c r="F36" s="153"/>
      <c r="H36" s="6">
        <f t="shared" si="0"/>
        <v>0</v>
      </c>
      <c r="I36" s="32">
        <f t="shared" si="1"/>
        <v>0</v>
      </c>
      <c r="J36" s="59"/>
    </row>
    <row r="37" spans="1:10" ht="11.25" customHeight="1">
      <c r="A37" s="2" t="s">
        <v>110</v>
      </c>
      <c r="B37" s="35" t="s">
        <v>114</v>
      </c>
      <c r="C37" s="112">
        <v>300</v>
      </c>
      <c r="D37" s="175">
        <v>0.39</v>
      </c>
      <c r="E37" s="36">
        <f t="shared" si="2"/>
        <v>117</v>
      </c>
      <c r="F37" s="153"/>
      <c r="H37" s="6">
        <f t="shared" si="0"/>
        <v>0</v>
      </c>
      <c r="I37" s="32">
        <f t="shared" si="1"/>
        <v>0</v>
      </c>
      <c r="J37" s="59"/>
    </row>
    <row r="38" spans="1:20" ht="11.25" customHeight="1">
      <c r="A38" s="3" t="s">
        <v>111</v>
      </c>
      <c r="B38" s="35" t="s">
        <v>114</v>
      </c>
      <c r="C38" s="112">
        <v>300</v>
      </c>
      <c r="D38" s="175">
        <v>0.35</v>
      </c>
      <c r="E38" s="36">
        <f t="shared" si="2"/>
        <v>105</v>
      </c>
      <c r="F38" s="153"/>
      <c r="H38" s="6">
        <f t="shared" si="0"/>
        <v>0</v>
      </c>
      <c r="I38" s="32">
        <f t="shared" si="1"/>
        <v>0</v>
      </c>
      <c r="J38" s="59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10" ht="11.25" customHeight="1">
      <c r="A39" s="3" t="s">
        <v>447</v>
      </c>
      <c r="B39" s="35" t="s">
        <v>114</v>
      </c>
      <c r="C39" s="112">
        <v>300</v>
      </c>
      <c r="D39" s="175">
        <v>0.56</v>
      </c>
      <c r="E39" s="36">
        <f t="shared" si="2"/>
        <v>168.00000000000003</v>
      </c>
      <c r="F39" s="153"/>
      <c r="H39" s="6">
        <f t="shared" si="0"/>
        <v>0</v>
      </c>
      <c r="I39" s="32">
        <f t="shared" si="1"/>
        <v>0</v>
      </c>
      <c r="J39" s="59"/>
    </row>
    <row r="40" spans="1:20" ht="11.25" customHeight="1">
      <c r="A40" s="3" t="s">
        <v>112</v>
      </c>
      <c r="B40" s="35" t="s">
        <v>114</v>
      </c>
      <c r="C40" s="112">
        <v>300</v>
      </c>
      <c r="D40" s="175">
        <v>0.48</v>
      </c>
      <c r="E40" s="36">
        <f t="shared" si="2"/>
        <v>144</v>
      </c>
      <c r="F40" s="153"/>
      <c r="H40" s="6">
        <f t="shared" si="0"/>
        <v>0</v>
      </c>
      <c r="I40" s="32">
        <f t="shared" si="1"/>
        <v>0</v>
      </c>
      <c r="J40" s="59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10" ht="11.25" customHeight="1">
      <c r="A41" s="3" t="s">
        <v>470</v>
      </c>
      <c r="B41" s="35" t="s">
        <v>114</v>
      </c>
      <c r="C41" s="112">
        <v>300</v>
      </c>
      <c r="D41" s="175">
        <v>0.39</v>
      </c>
      <c r="E41" s="36">
        <f t="shared" si="2"/>
        <v>117</v>
      </c>
      <c r="F41" s="153"/>
      <c r="H41" s="6">
        <f t="shared" si="0"/>
        <v>0</v>
      </c>
      <c r="I41" s="32">
        <f t="shared" si="1"/>
        <v>0</v>
      </c>
      <c r="J41" s="59"/>
    </row>
    <row r="42" spans="1:10" ht="11.25" customHeight="1">
      <c r="A42" s="2" t="s">
        <v>113</v>
      </c>
      <c r="B42" s="35" t="s">
        <v>114</v>
      </c>
      <c r="C42" s="112">
        <v>300</v>
      </c>
      <c r="D42" s="175">
        <v>0.41</v>
      </c>
      <c r="E42" s="36">
        <f t="shared" si="2"/>
        <v>122.99999999999999</v>
      </c>
      <c r="F42" s="153"/>
      <c r="H42" s="6">
        <f t="shared" si="0"/>
        <v>0</v>
      </c>
      <c r="I42" s="32">
        <f t="shared" si="1"/>
        <v>0</v>
      </c>
      <c r="J42" s="59"/>
    </row>
    <row r="43" spans="1:20" s="18" customFormat="1" ht="11.25" customHeight="1">
      <c r="A43" s="3" t="s">
        <v>74</v>
      </c>
      <c r="B43" s="35" t="s">
        <v>77</v>
      </c>
      <c r="C43" s="112">
        <v>300</v>
      </c>
      <c r="D43" s="175">
        <v>0.32</v>
      </c>
      <c r="E43" s="36">
        <f t="shared" si="2"/>
        <v>96</v>
      </c>
      <c r="F43" s="154"/>
      <c r="H43" s="6">
        <f t="shared" si="0"/>
        <v>0</v>
      </c>
      <c r="I43" s="32">
        <f t="shared" si="1"/>
        <v>0</v>
      </c>
      <c r="J43" s="59"/>
      <c r="K43"/>
      <c r="L43" s="4"/>
      <c r="M43" s="4"/>
      <c r="N43" s="4"/>
      <c r="O43" s="4"/>
      <c r="P43" s="4"/>
      <c r="Q43" s="4"/>
      <c r="R43" s="4"/>
      <c r="S43" s="4"/>
      <c r="T43" s="4"/>
    </row>
    <row r="44" spans="1:10" ht="11.25" customHeight="1">
      <c r="A44" s="15"/>
      <c r="B44" s="8"/>
      <c r="C44" s="112"/>
      <c r="D44" s="175"/>
      <c r="E44" s="36"/>
      <c r="F44" s="150"/>
      <c r="H44" s="6">
        <f t="shared" si="0"/>
        <v>0</v>
      </c>
      <c r="I44" s="32">
        <f t="shared" si="1"/>
        <v>0</v>
      </c>
      <c r="J44" s="59"/>
    </row>
    <row r="45" spans="1:20" s="18" customFormat="1" ht="11.25" customHeight="1">
      <c r="A45" s="13" t="s">
        <v>312</v>
      </c>
      <c r="B45" s="39"/>
      <c r="C45" s="156"/>
      <c r="D45" s="175"/>
      <c r="E45" s="36"/>
      <c r="F45" s="151"/>
      <c r="H45" s="6">
        <f t="shared" si="0"/>
        <v>0</v>
      </c>
      <c r="I45" s="32">
        <f t="shared" si="1"/>
        <v>0</v>
      </c>
      <c r="J45" s="59"/>
      <c r="K45"/>
      <c r="L45" s="4"/>
      <c r="M45" s="4"/>
      <c r="N45" s="4"/>
      <c r="O45" s="4"/>
      <c r="P45" s="4"/>
      <c r="Q45" s="4"/>
      <c r="R45" s="4"/>
      <c r="S45" s="4"/>
      <c r="T45" s="4"/>
    </row>
    <row r="46" spans="1:20" ht="11.25" customHeight="1">
      <c r="A46" s="68" t="s">
        <v>123</v>
      </c>
      <c r="B46" s="35" t="s">
        <v>116</v>
      </c>
      <c r="C46" s="112">
        <v>700</v>
      </c>
      <c r="D46" s="175">
        <v>0.28</v>
      </c>
      <c r="E46" s="36">
        <f t="shared" si="2"/>
        <v>196.00000000000003</v>
      </c>
      <c r="F46" s="152"/>
      <c r="H46" s="6">
        <f t="shared" si="0"/>
        <v>0</v>
      </c>
      <c r="I46" s="32">
        <f t="shared" si="1"/>
        <v>0</v>
      </c>
      <c r="J46" s="59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10" ht="11.25" customHeight="1">
      <c r="A47" s="58" t="s">
        <v>124</v>
      </c>
      <c r="B47" s="35" t="s">
        <v>116</v>
      </c>
      <c r="C47" s="112">
        <v>700</v>
      </c>
      <c r="D47" s="175">
        <v>0.28</v>
      </c>
      <c r="E47" s="36">
        <f t="shared" si="2"/>
        <v>196.00000000000003</v>
      </c>
      <c r="F47" s="153"/>
      <c r="H47" s="6">
        <f t="shared" si="0"/>
        <v>0</v>
      </c>
      <c r="I47" s="32">
        <f t="shared" si="1"/>
        <v>0</v>
      </c>
      <c r="J47" s="59"/>
    </row>
    <row r="48" spans="1:10" ht="11.25" customHeight="1">
      <c r="A48" s="68" t="s">
        <v>125</v>
      </c>
      <c r="B48" s="35" t="s">
        <v>116</v>
      </c>
      <c r="C48" s="112">
        <v>700</v>
      </c>
      <c r="D48" s="175">
        <v>0.18</v>
      </c>
      <c r="E48" s="36">
        <f t="shared" si="2"/>
        <v>126</v>
      </c>
      <c r="F48" s="153"/>
      <c r="H48" s="6">
        <f t="shared" si="0"/>
        <v>0</v>
      </c>
      <c r="I48" s="32">
        <f t="shared" si="1"/>
        <v>0</v>
      </c>
      <c r="J48" s="59"/>
    </row>
    <row r="49" spans="1:10" ht="11.25" customHeight="1">
      <c r="A49" s="58" t="s">
        <v>126</v>
      </c>
      <c r="B49" s="35" t="s">
        <v>116</v>
      </c>
      <c r="C49" s="112">
        <v>700</v>
      </c>
      <c r="D49" s="175">
        <v>0.31</v>
      </c>
      <c r="E49" s="36">
        <f t="shared" si="2"/>
        <v>217</v>
      </c>
      <c r="F49" s="153"/>
      <c r="H49" s="6">
        <f t="shared" si="0"/>
        <v>0</v>
      </c>
      <c r="I49" s="32">
        <f t="shared" si="1"/>
        <v>0</v>
      </c>
      <c r="J49" s="59"/>
    </row>
    <row r="50" spans="1:10" ht="11.25" customHeight="1">
      <c r="A50" s="68" t="s">
        <v>127</v>
      </c>
      <c r="B50" s="35" t="s">
        <v>116</v>
      </c>
      <c r="C50" s="112">
        <v>700</v>
      </c>
      <c r="D50" s="175">
        <v>0.28</v>
      </c>
      <c r="E50" s="36">
        <f t="shared" si="2"/>
        <v>196.00000000000003</v>
      </c>
      <c r="F50" s="153"/>
      <c r="H50" s="6">
        <f t="shared" si="0"/>
        <v>0</v>
      </c>
      <c r="I50" s="32">
        <f t="shared" si="1"/>
        <v>0</v>
      </c>
      <c r="J50" s="59"/>
    </row>
    <row r="51" spans="1:20" s="3" customFormat="1" ht="11.25" customHeight="1">
      <c r="A51" s="68" t="s">
        <v>128</v>
      </c>
      <c r="B51" s="35" t="s">
        <v>116</v>
      </c>
      <c r="C51" s="112">
        <v>700</v>
      </c>
      <c r="D51" s="175">
        <v>0.39</v>
      </c>
      <c r="E51" s="36">
        <f t="shared" si="2"/>
        <v>273</v>
      </c>
      <c r="F51" s="153"/>
      <c r="H51" s="6">
        <f t="shared" si="0"/>
        <v>0</v>
      </c>
      <c r="I51" s="32">
        <f t="shared" si="1"/>
        <v>0</v>
      </c>
      <c r="J51" s="59"/>
      <c r="K51"/>
      <c r="L51" s="4"/>
      <c r="M51" s="4"/>
      <c r="N51" s="4"/>
      <c r="O51" s="4"/>
      <c r="P51" s="4"/>
      <c r="Q51" s="4"/>
      <c r="R51" s="4"/>
      <c r="S51" s="4"/>
      <c r="T51" s="4"/>
    </row>
    <row r="52" spans="1:10" ht="11.25" customHeight="1">
      <c r="A52" s="68" t="s">
        <v>129</v>
      </c>
      <c r="B52" s="35" t="s">
        <v>116</v>
      </c>
      <c r="C52" s="112">
        <v>700</v>
      </c>
      <c r="D52" s="175">
        <v>0.32</v>
      </c>
      <c r="E52" s="36">
        <f t="shared" si="2"/>
        <v>224</v>
      </c>
      <c r="F52" s="153"/>
      <c r="H52" s="6">
        <f t="shared" si="0"/>
        <v>0</v>
      </c>
      <c r="I52" s="32">
        <f t="shared" si="1"/>
        <v>0</v>
      </c>
      <c r="J52" s="59"/>
    </row>
    <row r="53" spans="1:11" ht="11.25" customHeight="1">
      <c r="A53" s="68" t="s">
        <v>130</v>
      </c>
      <c r="B53" s="35" t="s">
        <v>116</v>
      </c>
      <c r="C53" s="112">
        <v>700</v>
      </c>
      <c r="D53" s="175">
        <v>0.25</v>
      </c>
      <c r="E53" s="36">
        <f t="shared" si="2"/>
        <v>175</v>
      </c>
      <c r="F53" s="153"/>
      <c r="H53" s="6">
        <f t="shared" si="0"/>
        <v>0</v>
      </c>
      <c r="I53" s="32">
        <f t="shared" si="1"/>
        <v>0</v>
      </c>
      <c r="J53" s="59"/>
      <c r="K53" s="58"/>
    </row>
    <row r="54" spans="1:10" ht="11.25" customHeight="1">
      <c r="A54" s="60" t="s">
        <v>335</v>
      </c>
      <c r="B54" s="35" t="s">
        <v>116</v>
      </c>
      <c r="C54" s="112">
        <v>700</v>
      </c>
      <c r="D54" s="175">
        <v>0.31</v>
      </c>
      <c r="E54" s="36">
        <f t="shared" si="2"/>
        <v>217</v>
      </c>
      <c r="F54" s="153"/>
      <c r="H54" s="6">
        <f t="shared" si="0"/>
        <v>0</v>
      </c>
      <c r="I54" s="32">
        <f t="shared" si="1"/>
        <v>0</v>
      </c>
      <c r="J54" s="59"/>
    </row>
    <row r="55" spans="1:20" ht="11.25" customHeight="1">
      <c r="A55" s="60" t="s">
        <v>463</v>
      </c>
      <c r="B55" s="35" t="s">
        <v>116</v>
      </c>
      <c r="C55" s="112">
        <v>700</v>
      </c>
      <c r="D55" s="175">
        <v>0.32</v>
      </c>
      <c r="E55" s="36">
        <f t="shared" si="2"/>
        <v>224</v>
      </c>
      <c r="F55" s="153"/>
      <c r="H55" s="6">
        <f t="shared" si="0"/>
        <v>0</v>
      </c>
      <c r="I55" s="32">
        <f t="shared" si="1"/>
        <v>0</v>
      </c>
      <c r="J55" s="59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11.25" customHeight="1">
      <c r="A56" s="68" t="s">
        <v>131</v>
      </c>
      <c r="B56" s="35" t="s">
        <v>116</v>
      </c>
      <c r="C56" s="112">
        <v>700</v>
      </c>
      <c r="D56" s="175">
        <v>0.34</v>
      </c>
      <c r="E56" s="36">
        <f t="shared" si="2"/>
        <v>238.00000000000003</v>
      </c>
      <c r="F56" s="153"/>
      <c r="H56" s="6">
        <f t="shared" si="0"/>
        <v>0</v>
      </c>
      <c r="I56" s="32">
        <f t="shared" si="1"/>
        <v>0</v>
      </c>
      <c r="J56" s="59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1:20" ht="11.25" customHeight="1">
      <c r="A57" s="58" t="s">
        <v>132</v>
      </c>
      <c r="B57" s="35" t="s">
        <v>116</v>
      </c>
      <c r="C57" s="112">
        <v>700</v>
      </c>
      <c r="D57" s="175">
        <v>0.31</v>
      </c>
      <c r="E57" s="36">
        <f t="shared" si="2"/>
        <v>217</v>
      </c>
      <c r="F57" s="153"/>
      <c r="H57" s="6">
        <f t="shared" si="0"/>
        <v>0</v>
      </c>
      <c r="I57" s="32">
        <f t="shared" si="1"/>
        <v>0</v>
      </c>
      <c r="J57" s="59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1:10" ht="11.25" customHeight="1">
      <c r="A58" s="3" t="s">
        <v>133</v>
      </c>
      <c r="B58" s="35" t="s">
        <v>116</v>
      </c>
      <c r="C58" s="112">
        <v>700</v>
      </c>
      <c r="D58" s="175">
        <v>0.25</v>
      </c>
      <c r="E58" s="36">
        <f t="shared" si="2"/>
        <v>175</v>
      </c>
      <c r="F58" s="153"/>
      <c r="H58" s="6">
        <f t="shared" si="0"/>
        <v>0</v>
      </c>
      <c r="I58" s="32">
        <f t="shared" si="1"/>
        <v>0</v>
      </c>
      <c r="J58" s="59"/>
    </row>
    <row r="59" spans="1:20" ht="11.25" customHeight="1">
      <c r="A59" s="3"/>
      <c r="B59" s="35"/>
      <c r="C59" s="112"/>
      <c r="D59" s="175"/>
      <c r="E59" s="36"/>
      <c r="F59" s="150"/>
      <c r="H59" s="6">
        <f t="shared" si="0"/>
        <v>0</v>
      </c>
      <c r="I59" s="32">
        <f t="shared" si="1"/>
        <v>0</v>
      </c>
      <c r="J59" s="59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s="18" customFormat="1" ht="11.25" customHeight="1">
      <c r="A60" s="13" t="s">
        <v>314</v>
      </c>
      <c r="B60" s="39"/>
      <c r="C60" s="156"/>
      <c r="D60" s="175"/>
      <c r="E60" s="36"/>
      <c r="F60" s="151"/>
      <c r="H60" s="6">
        <f t="shared" si="0"/>
        <v>0</v>
      </c>
      <c r="I60" s="32">
        <f t="shared" si="1"/>
        <v>0</v>
      </c>
      <c r="J60" s="59"/>
      <c r="K60"/>
      <c r="L60" s="4"/>
      <c r="M60" s="4"/>
      <c r="N60" s="4"/>
      <c r="O60" s="4"/>
      <c r="P60" s="4"/>
      <c r="Q60" s="4"/>
      <c r="R60" s="4"/>
      <c r="S60" s="4"/>
      <c r="T60" s="4"/>
    </row>
    <row r="61" spans="1:20" s="24" customFormat="1" ht="11.25" customHeight="1">
      <c r="A61" s="68" t="s">
        <v>134</v>
      </c>
      <c r="B61" s="31" t="s">
        <v>116</v>
      </c>
      <c r="C61" s="112">
        <v>700</v>
      </c>
      <c r="D61" s="175">
        <v>0.3</v>
      </c>
      <c r="E61" s="36">
        <f t="shared" si="2"/>
        <v>210</v>
      </c>
      <c r="F61" s="154"/>
      <c r="H61" s="6">
        <f t="shared" si="0"/>
        <v>0</v>
      </c>
      <c r="I61" s="32">
        <f t="shared" si="1"/>
        <v>0</v>
      </c>
      <c r="J61" s="59"/>
      <c r="K61"/>
      <c r="L61" s="4"/>
      <c r="M61" s="4"/>
      <c r="N61" s="4"/>
      <c r="O61" s="4"/>
      <c r="P61" s="4"/>
      <c r="Q61" s="4"/>
      <c r="R61" s="4"/>
      <c r="S61" s="4"/>
      <c r="T61" s="4"/>
    </row>
    <row r="62" spans="1:20" s="24" customFormat="1" ht="11.25" customHeight="1">
      <c r="A62" s="68" t="s">
        <v>418</v>
      </c>
      <c r="B62" s="31" t="s">
        <v>116</v>
      </c>
      <c r="C62" s="112">
        <v>700</v>
      </c>
      <c r="D62" s="175">
        <v>0.17</v>
      </c>
      <c r="E62" s="36">
        <f t="shared" si="2"/>
        <v>119.00000000000001</v>
      </c>
      <c r="F62" s="154"/>
      <c r="H62" s="6">
        <f t="shared" si="0"/>
        <v>0</v>
      </c>
      <c r="I62" s="32">
        <f t="shared" si="1"/>
        <v>0</v>
      </c>
      <c r="J62" s="59"/>
      <c r="K62"/>
      <c r="L62" s="4"/>
      <c r="M62" s="4"/>
      <c r="N62" s="4"/>
      <c r="O62" s="4"/>
      <c r="P62" s="4"/>
      <c r="Q62" s="4"/>
      <c r="R62" s="4"/>
      <c r="S62" s="4"/>
      <c r="T62" s="4"/>
    </row>
    <row r="63" spans="1:10" ht="11.25" customHeight="1">
      <c r="A63" s="60" t="s">
        <v>336</v>
      </c>
      <c r="B63" s="63" t="s">
        <v>116</v>
      </c>
      <c r="C63" s="112">
        <v>700</v>
      </c>
      <c r="D63" s="175">
        <v>0.22</v>
      </c>
      <c r="E63" s="36">
        <f t="shared" si="2"/>
        <v>154</v>
      </c>
      <c r="F63" s="153"/>
      <c r="H63" s="6">
        <f t="shared" si="0"/>
        <v>0</v>
      </c>
      <c r="I63" s="32">
        <f t="shared" si="1"/>
        <v>0</v>
      </c>
      <c r="J63" s="59"/>
    </row>
    <row r="64" spans="1:20" s="3" customFormat="1" ht="11.25" customHeight="1">
      <c r="A64" s="58" t="s">
        <v>135</v>
      </c>
      <c r="B64" s="35" t="s">
        <v>116</v>
      </c>
      <c r="C64" s="112">
        <v>700</v>
      </c>
      <c r="D64" s="175">
        <v>0.29</v>
      </c>
      <c r="E64" s="36">
        <f t="shared" si="2"/>
        <v>203</v>
      </c>
      <c r="F64" s="153"/>
      <c r="H64" s="6">
        <f t="shared" si="0"/>
        <v>0</v>
      </c>
      <c r="I64" s="32">
        <f t="shared" si="1"/>
        <v>0</v>
      </c>
      <c r="J64" s="59"/>
      <c r="K64"/>
      <c r="L64" s="4"/>
      <c r="M64" s="4"/>
      <c r="N64" s="4"/>
      <c r="O64" s="4"/>
      <c r="P64" s="4"/>
      <c r="Q64" s="4"/>
      <c r="R64" s="4"/>
      <c r="S64" s="4"/>
      <c r="T64" s="4"/>
    </row>
    <row r="65" spans="1:10" ht="11.25" customHeight="1">
      <c r="A65" s="60" t="s">
        <v>337</v>
      </c>
      <c r="B65" s="63" t="s">
        <v>116</v>
      </c>
      <c r="C65" s="112">
        <v>700</v>
      </c>
      <c r="D65" s="175">
        <v>0.23</v>
      </c>
      <c r="E65" s="36">
        <f t="shared" si="2"/>
        <v>161</v>
      </c>
      <c r="F65" s="153"/>
      <c r="H65" s="6">
        <f t="shared" si="0"/>
        <v>0</v>
      </c>
      <c r="I65" s="32">
        <f t="shared" si="1"/>
        <v>0</v>
      </c>
      <c r="J65" s="59"/>
    </row>
    <row r="66" spans="1:20" ht="11.25" customHeight="1">
      <c r="A66" s="60" t="s">
        <v>338</v>
      </c>
      <c r="B66" s="63" t="s">
        <v>116</v>
      </c>
      <c r="C66" s="112">
        <v>700</v>
      </c>
      <c r="D66" s="175">
        <v>0.24</v>
      </c>
      <c r="E66" s="36">
        <f t="shared" si="2"/>
        <v>168</v>
      </c>
      <c r="F66" s="153"/>
      <c r="H66" s="6">
        <f t="shared" si="0"/>
        <v>0</v>
      </c>
      <c r="I66" s="32">
        <f t="shared" si="1"/>
        <v>0</v>
      </c>
      <c r="J66" s="59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7" spans="1:11" ht="11.25" customHeight="1">
      <c r="A67" s="58" t="s">
        <v>339</v>
      </c>
      <c r="B67" s="35" t="s">
        <v>116</v>
      </c>
      <c r="C67" s="112">
        <v>700</v>
      </c>
      <c r="D67" s="175">
        <v>0.27</v>
      </c>
      <c r="E67" s="36">
        <f t="shared" si="2"/>
        <v>189</v>
      </c>
      <c r="F67" s="153"/>
      <c r="H67" s="6">
        <f t="shared" si="0"/>
        <v>0</v>
      </c>
      <c r="I67" s="32">
        <f t="shared" si="1"/>
        <v>0</v>
      </c>
      <c r="J67" s="59"/>
      <c r="K67" s="59"/>
    </row>
    <row r="68" spans="1:10" ht="11.25" customHeight="1">
      <c r="A68" s="58" t="s">
        <v>136</v>
      </c>
      <c r="B68" s="35" t="s">
        <v>116</v>
      </c>
      <c r="C68" s="112">
        <v>700</v>
      </c>
      <c r="D68" s="175">
        <v>0.3</v>
      </c>
      <c r="E68" s="36">
        <f t="shared" si="2"/>
        <v>210</v>
      </c>
      <c r="F68" s="153"/>
      <c r="H68" s="6">
        <f t="shared" si="0"/>
        <v>0</v>
      </c>
      <c r="I68" s="32">
        <f t="shared" si="1"/>
        <v>0</v>
      </c>
      <c r="J68" s="59"/>
    </row>
    <row r="69" spans="1:20" ht="11.25" customHeight="1">
      <c r="A69" s="58" t="s">
        <v>459</v>
      </c>
      <c r="B69" s="35" t="s">
        <v>116</v>
      </c>
      <c r="C69" s="112">
        <v>700</v>
      </c>
      <c r="D69" s="175">
        <v>0.19</v>
      </c>
      <c r="E69" s="36">
        <f t="shared" si="2"/>
        <v>133</v>
      </c>
      <c r="F69" s="153"/>
      <c r="H69" s="6">
        <f t="shared" si="0"/>
        <v>0</v>
      </c>
      <c r="I69" s="32">
        <f t="shared" si="1"/>
        <v>0</v>
      </c>
      <c r="J69" s="59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10" ht="11.25" customHeight="1">
      <c r="A70" s="68" t="s">
        <v>137</v>
      </c>
      <c r="B70" s="31" t="s">
        <v>116</v>
      </c>
      <c r="C70" s="112">
        <v>700</v>
      </c>
      <c r="D70" s="175">
        <v>0.21</v>
      </c>
      <c r="E70" s="36">
        <f t="shared" si="2"/>
        <v>147</v>
      </c>
      <c r="F70" s="153"/>
      <c r="H70" s="6">
        <f t="shared" si="0"/>
        <v>0</v>
      </c>
      <c r="I70" s="32">
        <f t="shared" si="1"/>
        <v>0</v>
      </c>
      <c r="J70" s="59"/>
    </row>
    <row r="71" spans="1:20" s="24" customFormat="1" ht="11.25" customHeight="1">
      <c r="A71" s="58" t="s">
        <v>138</v>
      </c>
      <c r="B71" s="31" t="s">
        <v>340</v>
      </c>
      <c r="C71" s="112">
        <v>700</v>
      </c>
      <c r="D71" s="175">
        <v>0.29</v>
      </c>
      <c r="E71" s="36">
        <f t="shared" si="2"/>
        <v>203</v>
      </c>
      <c r="F71" s="154"/>
      <c r="H71" s="6">
        <f t="shared" si="0"/>
        <v>0</v>
      </c>
      <c r="I71" s="32">
        <f t="shared" si="1"/>
        <v>0</v>
      </c>
      <c r="J71" s="59"/>
      <c r="K71"/>
      <c r="L71" s="4"/>
      <c r="M71" s="4"/>
      <c r="N71" s="4"/>
      <c r="O71" s="4"/>
      <c r="P71" s="4"/>
      <c r="Q71" s="4"/>
      <c r="R71" s="4"/>
      <c r="S71" s="4"/>
      <c r="T71" s="4"/>
    </row>
    <row r="72" spans="1:10" ht="11.25" customHeight="1">
      <c r="A72" s="3" t="s">
        <v>139</v>
      </c>
      <c r="B72" s="31" t="s">
        <v>116</v>
      </c>
      <c r="C72" s="112">
        <v>700</v>
      </c>
      <c r="D72" s="175">
        <v>0.21</v>
      </c>
      <c r="E72" s="36">
        <f t="shared" si="2"/>
        <v>147</v>
      </c>
      <c r="F72" s="153"/>
      <c r="H72" s="6">
        <f t="shared" si="0"/>
        <v>0</v>
      </c>
      <c r="I72" s="32">
        <f t="shared" si="1"/>
        <v>0</v>
      </c>
      <c r="J72" s="59"/>
    </row>
    <row r="73" spans="1:20" ht="11.25" customHeight="1">
      <c r="A73" s="3"/>
      <c r="B73" s="35"/>
      <c r="C73" s="112"/>
      <c r="D73" s="175"/>
      <c r="E73" s="36"/>
      <c r="F73" s="150"/>
      <c r="H73" s="6">
        <f t="shared" si="0"/>
        <v>0</v>
      </c>
      <c r="I73" s="32">
        <f t="shared" si="1"/>
        <v>0</v>
      </c>
      <c r="J73" s="59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1:20" s="18" customFormat="1" ht="11.25" customHeight="1">
      <c r="A74" s="13" t="s">
        <v>321</v>
      </c>
      <c r="B74" s="39"/>
      <c r="C74" s="156"/>
      <c r="D74" s="175"/>
      <c r="E74" s="36"/>
      <c r="F74" s="151"/>
      <c r="H74" s="6">
        <f aca="true" t="shared" si="3" ref="H74:H137">F74+0</f>
        <v>0</v>
      </c>
      <c r="I74" s="32">
        <f aca="true" t="shared" si="4" ref="I74:I137">F74*D74*C74</f>
        <v>0</v>
      </c>
      <c r="J74" s="59"/>
      <c r="K74"/>
      <c r="L74" s="4"/>
      <c r="M74" s="4"/>
      <c r="N74" s="4"/>
      <c r="O74" s="4"/>
      <c r="P74" s="4"/>
      <c r="Q74" s="4"/>
      <c r="R74" s="4"/>
      <c r="S74" s="4"/>
      <c r="T74" s="4"/>
    </row>
    <row r="75" spans="1:10" ht="11.25" customHeight="1">
      <c r="A75" s="68" t="s">
        <v>140</v>
      </c>
      <c r="B75" s="31" t="s">
        <v>116</v>
      </c>
      <c r="C75" s="112">
        <v>700</v>
      </c>
      <c r="D75" s="175">
        <v>0.33</v>
      </c>
      <c r="E75" s="36">
        <f aca="true" t="shared" si="5" ref="E74:E137">D75*C75</f>
        <v>231</v>
      </c>
      <c r="F75" s="152"/>
      <c r="H75" s="6">
        <f t="shared" si="3"/>
        <v>0</v>
      </c>
      <c r="I75" s="32">
        <f t="shared" si="4"/>
        <v>0</v>
      </c>
      <c r="J75" s="59"/>
    </row>
    <row r="76" spans="1:10" ht="11.25" customHeight="1">
      <c r="A76" s="58" t="s">
        <v>141</v>
      </c>
      <c r="B76" s="35" t="s">
        <v>116</v>
      </c>
      <c r="C76" s="112">
        <v>700</v>
      </c>
      <c r="D76" s="175">
        <v>0.43</v>
      </c>
      <c r="E76" s="36">
        <f t="shared" si="5"/>
        <v>301</v>
      </c>
      <c r="F76" s="153"/>
      <c r="H76" s="6">
        <f t="shared" si="3"/>
        <v>0</v>
      </c>
      <c r="I76" s="32">
        <f t="shared" si="4"/>
        <v>0</v>
      </c>
      <c r="J76" s="59"/>
    </row>
    <row r="77" spans="1:10" ht="11.25" customHeight="1">
      <c r="A77" s="68" t="s">
        <v>142</v>
      </c>
      <c r="B77" s="31" t="s">
        <v>116</v>
      </c>
      <c r="C77" s="112">
        <v>700</v>
      </c>
      <c r="D77" s="175">
        <v>0.28</v>
      </c>
      <c r="E77" s="36">
        <f t="shared" si="5"/>
        <v>196.00000000000003</v>
      </c>
      <c r="F77" s="153"/>
      <c r="H77" s="6">
        <f t="shared" si="3"/>
        <v>0</v>
      </c>
      <c r="I77" s="32">
        <f t="shared" si="4"/>
        <v>0</v>
      </c>
      <c r="J77" s="59"/>
    </row>
    <row r="78" spans="1:20" s="16" customFormat="1" ht="11.25" customHeight="1">
      <c r="A78" s="68" t="s">
        <v>143</v>
      </c>
      <c r="B78" s="31" t="s">
        <v>116</v>
      </c>
      <c r="C78" s="112">
        <v>700</v>
      </c>
      <c r="D78" s="175">
        <v>0.27</v>
      </c>
      <c r="E78" s="36">
        <f t="shared" si="5"/>
        <v>189</v>
      </c>
      <c r="F78" s="153"/>
      <c r="H78" s="6">
        <f t="shared" si="3"/>
        <v>0</v>
      </c>
      <c r="I78" s="32">
        <f t="shared" si="4"/>
        <v>0</v>
      </c>
      <c r="J78" s="59"/>
      <c r="K78" s="24"/>
      <c r="L78" s="24"/>
      <c r="M78" s="24"/>
      <c r="N78" s="24"/>
      <c r="O78" s="24"/>
      <c r="P78" s="24"/>
      <c r="Q78" s="24"/>
      <c r="R78" s="24"/>
      <c r="S78" s="24"/>
      <c r="T78" s="24"/>
    </row>
    <row r="79" spans="1:10" ht="11.25" customHeight="1">
      <c r="A79" s="61" t="s">
        <v>341</v>
      </c>
      <c r="B79" s="35" t="s">
        <v>116</v>
      </c>
      <c r="C79" s="112">
        <v>700</v>
      </c>
      <c r="D79" s="175">
        <v>0.37</v>
      </c>
      <c r="E79" s="36">
        <f t="shared" si="5"/>
        <v>259</v>
      </c>
      <c r="F79" s="153"/>
      <c r="H79" s="6">
        <f t="shared" si="3"/>
        <v>0</v>
      </c>
      <c r="I79" s="32">
        <f t="shared" si="4"/>
        <v>0</v>
      </c>
      <c r="J79" s="59"/>
    </row>
    <row r="80" spans="1:10" ht="11.25" customHeight="1">
      <c r="A80" s="58" t="s">
        <v>419</v>
      </c>
      <c r="B80" s="35" t="s">
        <v>116</v>
      </c>
      <c r="C80" s="112">
        <v>700</v>
      </c>
      <c r="D80" s="175">
        <v>0.31</v>
      </c>
      <c r="E80" s="36">
        <f t="shared" si="5"/>
        <v>217</v>
      </c>
      <c r="F80" s="153"/>
      <c r="H80" s="6">
        <f t="shared" si="3"/>
        <v>0</v>
      </c>
      <c r="I80" s="32">
        <f t="shared" si="4"/>
        <v>0</v>
      </c>
      <c r="J80" s="59"/>
    </row>
    <row r="81" spans="1:10" ht="11.25" customHeight="1">
      <c r="A81" s="60" t="s">
        <v>342</v>
      </c>
      <c r="B81" s="63" t="s">
        <v>116</v>
      </c>
      <c r="C81" s="112">
        <v>700</v>
      </c>
      <c r="D81" s="175">
        <v>0.24</v>
      </c>
      <c r="E81" s="36">
        <f t="shared" si="5"/>
        <v>168</v>
      </c>
      <c r="F81" s="153"/>
      <c r="H81" s="6">
        <f t="shared" si="3"/>
        <v>0</v>
      </c>
      <c r="I81" s="32">
        <f t="shared" si="4"/>
        <v>0</v>
      </c>
      <c r="J81" s="59"/>
    </row>
    <row r="82" spans="1:10" ht="11.25" customHeight="1">
      <c r="A82" s="60" t="s">
        <v>457</v>
      </c>
      <c r="B82" s="63" t="s">
        <v>116</v>
      </c>
      <c r="C82" s="112">
        <v>700</v>
      </c>
      <c r="D82" s="175">
        <v>0.33</v>
      </c>
      <c r="E82" s="36">
        <f t="shared" si="5"/>
        <v>231</v>
      </c>
      <c r="F82" s="153"/>
      <c r="H82" s="6">
        <f t="shared" si="3"/>
        <v>0</v>
      </c>
      <c r="I82" s="32">
        <f t="shared" si="4"/>
        <v>0</v>
      </c>
      <c r="J82" s="59"/>
    </row>
    <row r="83" spans="1:20" s="24" customFormat="1" ht="11.25" customHeight="1">
      <c r="A83" s="60" t="s">
        <v>343</v>
      </c>
      <c r="B83" s="63" t="s">
        <v>116</v>
      </c>
      <c r="C83" s="112">
        <v>700</v>
      </c>
      <c r="D83" s="175">
        <v>0.26</v>
      </c>
      <c r="E83" s="36">
        <f t="shared" si="5"/>
        <v>182</v>
      </c>
      <c r="F83" s="154"/>
      <c r="H83" s="6">
        <f t="shared" si="3"/>
        <v>0</v>
      </c>
      <c r="I83" s="32">
        <f t="shared" si="4"/>
        <v>0</v>
      </c>
      <c r="J83" s="59"/>
      <c r="K83"/>
      <c r="L83" s="4"/>
      <c r="M83" s="4"/>
      <c r="N83" s="4"/>
      <c r="O83" s="4"/>
      <c r="P83" s="4"/>
      <c r="Q83" s="4"/>
      <c r="R83" s="4"/>
      <c r="S83" s="4"/>
      <c r="T83" s="4"/>
    </row>
    <row r="84" spans="1:11" ht="11.25" customHeight="1">
      <c r="A84" s="68" t="s">
        <v>144</v>
      </c>
      <c r="B84" s="31" t="s">
        <v>116</v>
      </c>
      <c r="C84" s="112">
        <v>700</v>
      </c>
      <c r="D84" s="175">
        <v>0.21</v>
      </c>
      <c r="E84" s="36">
        <f t="shared" si="5"/>
        <v>147</v>
      </c>
      <c r="F84" s="153"/>
      <c r="H84" s="6">
        <f t="shared" si="3"/>
        <v>0</v>
      </c>
      <c r="I84" s="32">
        <f t="shared" si="4"/>
        <v>0</v>
      </c>
      <c r="J84" s="59"/>
      <c r="K84" s="4"/>
    </row>
    <row r="85" spans="1:11" ht="11.25" customHeight="1">
      <c r="A85" s="61" t="s">
        <v>344</v>
      </c>
      <c r="B85" s="31" t="s">
        <v>116</v>
      </c>
      <c r="C85" s="112">
        <v>700</v>
      </c>
      <c r="D85" s="175">
        <v>0.37</v>
      </c>
      <c r="E85" s="36">
        <f t="shared" si="5"/>
        <v>259</v>
      </c>
      <c r="F85" s="153"/>
      <c r="H85" s="6">
        <f t="shared" si="3"/>
        <v>0</v>
      </c>
      <c r="I85" s="32">
        <f t="shared" si="4"/>
        <v>0</v>
      </c>
      <c r="J85" s="59"/>
      <c r="K85" s="4"/>
    </row>
    <row r="86" spans="1:11" ht="11.25" customHeight="1">
      <c r="A86" s="58" t="s">
        <v>145</v>
      </c>
      <c r="B86" s="35" t="s">
        <v>116</v>
      </c>
      <c r="C86" s="112">
        <v>700</v>
      </c>
      <c r="D86" s="175">
        <v>0.35</v>
      </c>
      <c r="E86" s="36">
        <f t="shared" si="5"/>
        <v>244.99999999999997</v>
      </c>
      <c r="F86" s="153"/>
      <c r="H86" s="6">
        <f t="shared" si="3"/>
        <v>0</v>
      </c>
      <c r="I86" s="32">
        <f t="shared" si="4"/>
        <v>0</v>
      </c>
      <c r="J86" s="59"/>
      <c r="K86" s="68"/>
    </row>
    <row r="87" spans="1:11" ht="11.25" customHeight="1">
      <c r="A87" s="60" t="s">
        <v>345</v>
      </c>
      <c r="B87" s="63" t="s">
        <v>116</v>
      </c>
      <c r="C87" s="112">
        <v>700</v>
      </c>
      <c r="D87" s="175">
        <v>0.27</v>
      </c>
      <c r="E87" s="36">
        <f t="shared" si="5"/>
        <v>189</v>
      </c>
      <c r="F87" s="153"/>
      <c r="H87" s="6">
        <f t="shared" si="3"/>
        <v>0</v>
      </c>
      <c r="I87" s="32">
        <f t="shared" si="4"/>
        <v>0</v>
      </c>
      <c r="J87" s="59"/>
      <c r="K87" s="4"/>
    </row>
    <row r="88" spans="1:20" ht="11.25" customHeight="1">
      <c r="A88" s="60" t="s">
        <v>458</v>
      </c>
      <c r="B88" s="63" t="s">
        <v>116</v>
      </c>
      <c r="C88" s="112">
        <v>700</v>
      </c>
      <c r="D88" s="175">
        <v>0.29</v>
      </c>
      <c r="E88" s="36">
        <f t="shared" si="5"/>
        <v>203</v>
      </c>
      <c r="F88" s="153"/>
      <c r="H88" s="6">
        <f t="shared" si="3"/>
        <v>0</v>
      </c>
      <c r="I88" s="32">
        <f t="shared" si="4"/>
        <v>0</v>
      </c>
      <c r="J88" s="59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pans="1:10" ht="11.25" customHeight="1">
      <c r="A89" s="58" t="s">
        <v>346</v>
      </c>
      <c r="B89" s="31" t="s">
        <v>340</v>
      </c>
      <c r="C89" s="112">
        <v>700</v>
      </c>
      <c r="D89" s="175">
        <v>0.4</v>
      </c>
      <c r="E89" s="36">
        <f t="shared" si="5"/>
        <v>280</v>
      </c>
      <c r="F89" s="153"/>
      <c r="H89" s="6">
        <f t="shared" si="3"/>
        <v>0</v>
      </c>
      <c r="I89" s="32">
        <f t="shared" si="4"/>
        <v>0</v>
      </c>
      <c r="J89" s="59"/>
    </row>
    <row r="90" spans="1:10" ht="11.25" customHeight="1">
      <c r="A90" s="59" t="s">
        <v>146</v>
      </c>
      <c r="B90" s="31" t="s">
        <v>116</v>
      </c>
      <c r="C90" s="112">
        <v>700</v>
      </c>
      <c r="D90" s="175">
        <v>0.28</v>
      </c>
      <c r="E90" s="36">
        <f t="shared" si="5"/>
        <v>196.00000000000003</v>
      </c>
      <c r="F90" s="153"/>
      <c r="H90" s="6">
        <f t="shared" si="3"/>
        <v>0</v>
      </c>
      <c r="I90" s="32">
        <f t="shared" si="4"/>
        <v>0</v>
      </c>
      <c r="J90" s="59"/>
    </row>
    <row r="91" spans="1:10" ht="11.25" customHeight="1">
      <c r="A91" s="3" t="s">
        <v>147</v>
      </c>
      <c r="B91" s="31" t="s">
        <v>116</v>
      </c>
      <c r="C91" s="112">
        <v>700</v>
      </c>
      <c r="D91" s="175">
        <v>0.23</v>
      </c>
      <c r="E91" s="36">
        <f t="shared" si="5"/>
        <v>161</v>
      </c>
      <c r="F91" s="153"/>
      <c r="H91" s="6">
        <f t="shared" si="3"/>
        <v>0</v>
      </c>
      <c r="I91" s="32">
        <f t="shared" si="4"/>
        <v>0</v>
      </c>
      <c r="J91" s="59"/>
    </row>
    <row r="92" spans="1:10" ht="11.25" customHeight="1">
      <c r="A92" s="3"/>
      <c r="B92" s="35"/>
      <c r="C92" s="112"/>
      <c r="D92" s="175"/>
      <c r="E92" s="36"/>
      <c r="F92" s="150"/>
      <c r="H92" s="6">
        <f t="shared" si="3"/>
        <v>0</v>
      </c>
      <c r="I92" s="32">
        <f t="shared" si="4"/>
        <v>0</v>
      </c>
      <c r="J92" s="59"/>
    </row>
    <row r="93" spans="1:20" s="18" customFormat="1" ht="11.25" customHeight="1">
      <c r="A93" s="13" t="s">
        <v>401</v>
      </c>
      <c r="B93" s="39"/>
      <c r="C93" s="156"/>
      <c r="D93" s="175"/>
      <c r="E93" s="36"/>
      <c r="F93" s="151"/>
      <c r="H93" s="6">
        <f t="shared" si="3"/>
        <v>0</v>
      </c>
      <c r="I93" s="32">
        <f t="shared" si="4"/>
        <v>0</v>
      </c>
      <c r="J93" s="59"/>
      <c r="K93"/>
      <c r="L93" s="4"/>
      <c r="M93" s="4"/>
      <c r="N93" s="4"/>
      <c r="O93" s="4"/>
      <c r="P93" s="4"/>
      <c r="Q93" s="4"/>
      <c r="R93" s="4"/>
      <c r="S93" s="4"/>
      <c r="T93" s="4"/>
    </row>
    <row r="94" spans="1:10" ht="11.25" customHeight="1">
      <c r="A94" s="68" t="s">
        <v>115</v>
      </c>
      <c r="B94" s="35" t="s">
        <v>116</v>
      </c>
      <c r="C94" s="112">
        <v>700</v>
      </c>
      <c r="D94" s="175">
        <v>0.28</v>
      </c>
      <c r="E94" s="36">
        <f t="shared" si="5"/>
        <v>196.00000000000003</v>
      </c>
      <c r="F94" s="152"/>
      <c r="H94" s="6">
        <f t="shared" si="3"/>
        <v>0</v>
      </c>
      <c r="I94" s="32">
        <f t="shared" si="4"/>
        <v>0</v>
      </c>
      <c r="J94" s="59"/>
    </row>
    <row r="95" spans="1:10" ht="11.25" customHeight="1">
      <c r="A95" s="58" t="s">
        <v>117</v>
      </c>
      <c r="B95" s="35" t="s">
        <v>116</v>
      </c>
      <c r="C95" s="112">
        <v>700</v>
      </c>
      <c r="D95" s="175">
        <v>0.44</v>
      </c>
      <c r="E95" s="36">
        <f t="shared" si="5"/>
        <v>308</v>
      </c>
      <c r="F95" s="153"/>
      <c r="H95" s="6">
        <f t="shared" si="3"/>
        <v>0</v>
      </c>
      <c r="I95" s="32">
        <f t="shared" si="4"/>
        <v>0</v>
      </c>
      <c r="J95" s="59"/>
    </row>
    <row r="96" spans="1:10" ht="11.25" customHeight="1">
      <c r="A96" s="68" t="s">
        <v>118</v>
      </c>
      <c r="B96" s="35" t="s">
        <v>116</v>
      </c>
      <c r="C96" s="112">
        <v>700</v>
      </c>
      <c r="D96" s="175">
        <v>0.28</v>
      </c>
      <c r="E96" s="36">
        <f t="shared" si="5"/>
        <v>196.00000000000003</v>
      </c>
      <c r="F96" s="153"/>
      <c r="H96" s="6">
        <f t="shared" si="3"/>
        <v>0</v>
      </c>
      <c r="I96" s="32">
        <f t="shared" si="4"/>
        <v>0</v>
      </c>
      <c r="J96" s="59"/>
    </row>
    <row r="97" spans="1:11" ht="11.25" customHeight="1">
      <c r="A97" s="68" t="s">
        <v>468</v>
      </c>
      <c r="B97" s="35" t="s">
        <v>116</v>
      </c>
      <c r="C97" s="112">
        <v>700</v>
      </c>
      <c r="D97" s="175">
        <v>0.22</v>
      </c>
      <c r="E97" s="36">
        <f t="shared" si="5"/>
        <v>154</v>
      </c>
      <c r="F97" s="153"/>
      <c r="H97" s="6">
        <f t="shared" si="3"/>
        <v>0</v>
      </c>
      <c r="I97" s="32">
        <f t="shared" si="4"/>
        <v>0</v>
      </c>
      <c r="J97" s="59"/>
      <c r="K97" s="68"/>
    </row>
    <row r="98" spans="1:20" ht="11.25" customHeight="1">
      <c r="A98" s="58" t="s">
        <v>347</v>
      </c>
      <c r="B98" s="35" t="s">
        <v>116</v>
      </c>
      <c r="C98" s="112">
        <v>700</v>
      </c>
      <c r="D98" s="175">
        <v>0.22</v>
      </c>
      <c r="E98" s="36">
        <f t="shared" si="5"/>
        <v>154</v>
      </c>
      <c r="F98" s="153"/>
      <c r="H98" s="6">
        <f t="shared" si="3"/>
        <v>0</v>
      </c>
      <c r="I98" s="32">
        <f t="shared" si="4"/>
        <v>0</v>
      </c>
      <c r="J98" s="59"/>
      <c r="K98" s="18"/>
      <c r="L98" s="18"/>
      <c r="M98" s="18"/>
      <c r="N98" s="18"/>
      <c r="O98" s="18"/>
      <c r="P98" s="18"/>
      <c r="Q98" s="18"/>
      <c r="R98" s="18"/>
      <c r="S98" s="18"/>
      <c r="T98" s="18"/>
    </row>
    <row r="99" spans="1:20" ht="11.25" customHeight="1">
      <c r="A99" s="68" t="s">
        <v>119</v>
      </c>
      <c r="B99" s="35" t="s">
        <v>116</v>
      </c>
      <c r="C99" s="112">
        <v>700</v>
      </c>
      <c r="D99" s="175">
        <v>0.28</v>
      </c>
      <c r="E99" s="36">
        <f t="shared" si="5"/>
        <v>196.00000000000003</v>
      </c>
      <c r="F99" s="153"/>
      <c r="H99" s="6">
        <f t="shared" si="3"/>
        <v>0</v>
      </c>
      <c r="I99" s="32">
        <f t="shared" si="4"/>
        <v>0</v>
      </c>
      <c r="J99" s="59"/>
      <c r="K99" s="21"/>
      <c r="L99" s="21"/>
      <c r="M99" s="21"/>
      <c r="N99" s="21"/>
      <c r="O99" s="21"/>
      <c r="P99" s="21"/>
      <c r="Q99" s="21"/>
      <c r="R99" s="21"/>
      <c r="S99" s="21"/>
      <c r="T99" s="21"/>
    </row>
    <row r="100" spans="1:20" ht="11.25" customHeight="1">
      <c r="A100" s="59" t="s">
        <v>120</v>
      </c>
      <c r="B100" s="35" t="s">
        <v>116</v>
      </c>
      <c r="C100" s="112">
        <v>700</v>
      </c>
      <c r="D100" s="175">
        <v>0.32</v>
      </c>
      <c r="E100" s="36">
        <f t="shared" si="5"/>
        <v>224</v>
      </c>
      <c r="F100" s="153"/>
      <c r="H100" s="6">
        <f t="shared" si="3"/>
        <v>0</v>
      </c>
      <c r="I100" s="32">
        <f t="shared" si="4"/>
        <v>0</v>
      </c>
      <c r="J100" s="59"/>
      <c r="K100" s="68"/>
      <c r="L100" s="16"/>
      <c r="M100" s="16"/>
      <c r="N100" s="16"/>
      <c r="O100" s="16"/>
      <c r="P100" s="16"/>
      <c r="Q100" s="16"/>
      <c r="R100" s="16"/>
      <c r="S100" s="16"/>
      <c r="T100" s="16"/>
    </row>
    <row r="101" spans="1:11" ht="11.25" customHeight="1">
      <c r="A101" s="58" t="s">
        <v>121</v>
      </c>
      <c r="B101" s="35" t="s">
        <v>116</v>
      </c>
      <c r="C101" s="112">
        <v>700</v>
      </c>
      <c r="D101" s="175">
        <v>0.23</v>
      </c>
      <c r="E101" s="36">
        <f t="shared" si="5"/>
        <v>161</v>
      </c>
      <c r="F101" s="153"/>
      <c r="H101" s="6">
        <f t="shared" si="3"/>
        <v>0</v>
      </c>
      <c r="I101" s="32">
        <f t="shared" si="4"/>
        <v>0</v>
      </c>
      <c r="J101" s="59"/>
      <c r="K101" s="68"/>
    </row>
    <row r="102" spans="1:11" ht="11.25" customHeight="1">
      <c r="A102" s="3" t="s">
        <v>122</v>
      </c>
      <c r="B102" s="35" t="s">
        <v>116</v>
      </c>
      <c r="C102" s="112">
        <v>700</v>
      </c>
      <c r="D102" s="175">
        <v>0.25</v>
      </c>
      <c r="E102" s="36">
        <f t="shared" si="5"/>
        <v>175</v>
      </c>
      <c r="F102" s="153"/>
      <c r="H102" s="6">
        <f t="shared" si="3"/>
        <v>0</v>
      </c>
      <c r="I102" s="32">
        <f t="shared" si="4"/>
        <v>0</v>
      </c>
      <c r="J102" s="59"/>
      <c r="K102" s="68"/>
    </row>
    <row r="103" spans="1:20" s="18" customFormat="1" ht="11.25" customHeight="1">
      <c r="A103" s="3"/>
      <c r="B103" s="35"/>
      <c r="C103" s="112"/>
      <c r="D103" s="175"/>
      <c r="E103" s="36"/>
      <c r="F103" s="151"/>
      <c r="H103" s="6">
        <f t="shared" si="3"/>
        <v>0</v>
      </c>
      <c r="I103" s="32">
        <f t="shared" si="4"/>
        <v>0</v>
      </c>
      <c r="J103" s="59"/>
      <c r="K103" s="68"/>
      <c r="L103" s="4"/>
      <c r="M103" s="4"/>
      <c r="N103" s="4"/>
      <c r="O103" s="4"/>
      <c r="P103" s="4"/>
      <c r="Q103" s="4"/>
      <c r="R103" s="4"/>
      <c r="S103" s="4"/>
      <c r="T103" s="4"/>
    </row>
    <row r="104" spans="1:20" s="21" customFormat="1" ht="11.25" customHeight="1">
      <c r="A104" s="13" t="s">
        <v>315</v>
      </c>
      <c r="B104" s="39"/>
      <c r="C104" s="156"/>
      <c r="D104" s="175"/>
      <c r="E104" s="36"/>
      <c r="F104" s="151"/>
      <c r="H104" s="6">
        <f t="shared" si="3"/>
        <v>0</v>
      </c>
      <c r="I104" s="32">
        <f t="shared" si="4"/>
        <v>0</v>
      </c>
      <c r="J104" s="59"/>
      <c r="K104" s="58"/>
      <c r="L104" s="4"/>
      <c r="M104" s="4"/>
      <c r="N104" s="4"/>
      <c r="O104" s="4"/>
      <c r="P104" s="4"/>
      <c r="Q104" s="4"/>
      <c r="R104" s="4"/>
      <c r="S104" s="4"/>
      <c r="T104" s="4"/>
    </row>
    <row r="105" spans="1:20" s="16" customFormat="1" ht="11.25" customHeight="1">
      <c r="A105" s="3" t="s">
        <v>148</v>
      </c>
      <c r="B105" s="31" t="s">
        <v>116</v>
      </c>
      <c r="C105" s="112">
        <v>700</v>
      </c>
      <c r="D105" s="175">
        <v>0.19</v>
      </c>
      <c r="E105" s="36">
        <f t="shared" si="5"/>
        <v>133</v>
      </c>
      <c r="F105" s="152"/>
      <c r="H105" s="6">
        <f t="shared" si="3"/>
        <v>0</v>
      </c>
      <c r="I105" s="32">
        <f t="shared" si="4"/>
        <v>0</v>
      </c>
      <c r="J105" s="59"/>
      <c r="K105" s="58"/>
      <c r="L105" s="4"/>
      <c r="M105" s="4"/>
      <c r="N105" s="4"/>
      <c r="O105" s="4"/>
      <c r="P105" s="4"/>
      <c r="Q105" s="4"/>
      <c r="R105" s="4"/>
      <c r="S105" s="4"/>
      <c r="T105" s="4"/>
    </row>
    <row r="106" spans="1:11" ht="11.25" customHeight="1">
      <c r="A106" s="3" t="s">
        <v>149</v>
      </c>
      <c r="B106" s="31" t="s">
        <v>116</v>
      </c>
      <c r="C106" s="112">
        <v>700</v>
      </c>
      <c r="D106" s="175">
        <v>0.16</v>
      </c>
      <c r="E106" s="36">
        <f t="shared" si="5"/>
        <v>112</v>
      </c>
      <c r="F106" s="153"/>
      <c r="H106" s="6">
        <f t="shared" si="3"/>
        <v>0</v>
      </c>
      <c r="I106" s="32">
        <f t="shared" si="4"/>
        <v>0</v>
      </c>
      <c r="J106" s="59"/>
      <c r="K106" s="58"/>
    </row>
    <row r="107" spans="1:11" ht="11.25" customHeight="1">
      <c r="A107" s="3" t="s">
        <v>452</v>
      </c>
      <c r="B107" s="31" t="s">
        <v>116</v>
      </c>
      <c r="C107" s="112">
        <v>700</v>
      </c>
      <c r="D107" s="175">
        <v>0.28</v>
      </c>
      <c r="E107" s="36">
        <f t="shared" si="5"/>
        <v>196.00000000000003</v>
      </c>
      <c r="F107" s="153"/>
      <c r="H107" s="6">
        <f t="shared" si="3"/>
        <v>0</v>
      </c>
      <c r="I107" s="32">
        <f t="shared" si="4"/>
        <v>0</v>
      </c>
      <c r="J107" s="59"/>
      <c r="K107" s="58"/>
    </row>
    <row r="108" spans="1:20" ht="11.25" customHeight="1">
      <c r="A108" s="3" t="s">
        <v>150</v>
      </c>
      <c r="B108" s="31" t="s">
        <v>116</v>
      </c>
      <c r="C108" s="112">
        <v>700</v>
      </c>
      <c r="D108" s="175">
        <v>0.17</v>
      </c>
      <c r="E108" s="36">
        <f t="shared" si="5"/>
        <v>119.00000000000001</v>
      </c>
      <c r="F108" s="153"/>
      <c r="H108" s="6">
        <f t="shared" si="3"/>
        <v>0</v>
      </c>
      <c r="I108" s="32">
        <f t="shared" si="4"/>
        <v>0</v>
      </c>
      <c r="J108" s="59"/>
      <c r="K108" s="68"/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1:11" ht="11.25" customHeight="1">
      <c r="A109" s="3" t="s">
        <v>151</v>
      </c>
      <c r="B109" s="35" t="s">
        <v>116</v>
      </c>
      <c r="C109" s="112">
        <v>700</v>
      </c>
      <c r="D109" s="175">
        <v>0.22</v>
      </c>
      <c r="E109" s="36">
        <f t="shared" si="5"/>
        <v>154</v>
      </c>
      <c r="F109" s="153"/>
      <c r="H109" s="6">
        <f t="shared" si="3"/>
        <v>0</v>
      </c>
      <c r="I109" s="32">
        <f t="shared" si="4"/>
        <v>0</v>
      </c>
      <c r="J109" s="59"/>
      <c r="K109" s="60"/>
    </row>
    <row r="110" spans="1:11" ht="11.25" customHeight="1">
      <c r="A110" s="3" t="s">
        <v>152</v>
      </c>
      <c r="B110" s="35" t="s">
        <v>116</v>
      </c>
      <c r="C110" s="112">
        <v>700</v>
      </c>
      <c r="D110" s="175">
        <v>0.24</v>
      </c>
      <c r="E110" s="36">
        <f t="shared" si="5"/>
        <v>168</v>
      </c>
      <c r="F110" s="154"/>
      <c r="H110" s="6">
        <f t="shared" si="3"/>
        <v>0</v>
      </c>
      <c r="I110" s="32">
        <f t="shared" si="4"/>
        <v>0</v>
      </c>
      <c r="J110" s="59"/>
      <c r="K110" s="59"/>
    </row>
    <row r="111" spans="1:11" ht="11.25" customHeight="1">
      <c r="A111" s="3" t="s">
        <v>153</v>
      </c>
      <c r="B111" s="35" t="s">
        <v>116</v>
      </c>
      <c r="C111" s="112">
        <v>700</v>
      </c>
      <c r="D111" s="175">
        <v>0.17</v>
      </c>
      <c r="E111" s="36">
        <f t="shared" si="5"/>
        <v>119.00000000000001</v>
      </c>
      <c r="F111" s="153"/>
      <c r="H111" s="6">
        <f t="shared" si="3"/>
        <v>0</v>
      </c>
      <c r="I111" s="32">
        <f t="shared" si="4"/>
        <v>0</v>
      </c>
      <c r="J111" s="59"/>
      <c r="K111" s="60"/>
    </row>
    <row r="112" spans="1:11" ht="11.25" customHeight="1">
      <c r="A112" s="3" t="s">
        <v>420</v>
      </c>
      <c r="B112" s="35" t="s">
        <v>116</v>
      </c>
      <c r="C112" s="112">
        <v>700</v>
      </c>
      <c r="D112" s="175">
        <v>0.21</v>
      </c>
      <c r="E112" s="36">
        <f t="shared" si="5"/>
        <v>147</v>
      </c>
      <c r="F112" s="153"/>
      <c r="H112" s="6">
        <f t="shared" si="3"/>
        <v>0</v>
      </c>
      <c r="I112" s="32">
        <f t="shared" si="4"/>
        <v>0</v>
      </c>
      <c r="J112" s="59"/>
      <c r="K112" s="58"/>
    </row>
    <row r="113" spans="1:20" s="24" customFormat="1" ht="11.25" customHeight="1">
      <c r="A113" s="3" t="s">
        <v>154</v>
      </c>
      <c r="B113" s="31" t="s">
        <v>116</v>
      </c>
      <c r="C113" s="112">
        <v>700</v>
      </c>
      <c r="D113" s="175">
        <v>0.18</v>
      </c>
      <c r="E113" s="36">
        <f t="shared" si="5"/>
        <v>126</v>
      </c>
      <c r="F113" s="153"/>
      <c r="H113" s="6">
        <f t="shared" si="3"/>
        <v>0</v>
      </c>
      <c r="I113" s="32">
        <f t="shared" si="4"/>
        <v>0</v>
      </c>
      <c r="J113" s="59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1.25" customHeight="1">
      <c r="A114" s="4" t="s">
        <v>413</v>
      </c>
      <c r="B114" s="63" t="s">
        <v>116</v>
      </c>
      <c r="C114" s="112">
        <v>700</v>
      </c>
      <c r="D114" s="175">
        <v>0.31</v>
      </c>
      <c r="E114" s="36">
        <f t="shared" si="5"/>
        <v>217</v>
      </c>
      <c r="F114" s="153"/>
      <c r="H114" s="6">
        <f t="shared" si="3"/>
        <v>0</v>
      </c>
      <c r="I114" s="32">
        <f t="shared" si="4"/>
        <v>0</v>
      </c>
      <c r="J114" s="59"/>
      <c r="K114" s="25"/>
      <c r="L114" s="25"/>
      <c r="M114" s="25"/>
      <c r="N114" s="25"/>
      <c r="O114" s="25"/>
      <c r="P114" s="25"/>
      <c r="Q114" s="25"/>
      <c r="R114" s="25"/>
      <c r="S114" s="25"/>
      <c r="T114" s="25"/>
    </row>
    <row r="115" spans="1:11" ht="11.25" customHeight="1">
      <c r="A115" s="3" t="s">
        <v>155</v>
      </c>
      <c r="B115" s="31" t="s">
        <v>116</v>
      </c>
      <c r="C115" s="112">
        <v>700</v>
      </c>
      <c r="D115" s="175">
        <v>0.17</v>
      </c>
      <c r="E115" s="36">
        <f t="shared" si="5"/>
        <v>119.00000000000001</v>
      </c>
      <c r="F115" s="153"/>
      <c r="H115" s="6">
        <f t="shared" si="3"/>
        <v>0</v>
      </c>
      <c r="I115" s="32">
        <f t="shared" si="4"/>
        <v>0</v>
      </c>
      <c r="J115" s="59"/>
      <c r="K115" s="4"/>
    </row>
    <row r="116" spans="1:11" ht="11.25" customHeight="1">
      <c r="A116" s="4" t="s">
        <v>348</v>
      </c>
      <c r="B116" s="63" t="s">
        <v>116</v>
      </c>
      <c r="C116" s="112">
        <v>700</v>
      </c>
      <c r="D116" s="175">
        <v>0.25</v>
      </c>
      <c r="E116" s="36">
        <f t="shared" si="5"/>
        <v>175</v>
      </c>
      <c r="F116" s="153"/>
      <c r="H116" s="6">
        <f t="shared" si="3"/>
        <v>0</v>
      </c>
      <c r="I116" s="32">
        <f t="shared" si="4"/>
        <v>0</v>
      </c>
      <c r="J116" s="59"/>
      <c r="K116" s="4"/>
    </row>
    <row r="117" spans="1:20" ht="11.25" customHeight="1">
      <c r="A117" s="3" t="s">
        <v>83</v>
      </c>
      <c r="B117" s="35" t="s">
        <v>116</v>
      </c>
      <c r="C117" s="112">
        <v>700</v>
      </c>
      <c r="D117" s="175">
        <v>0.17</v>
      </c>
      <c r="E117" s="36">
        <f t="shared" si="5"/>
        <v>119.00000000000001</v>
      </c>
      <c r="F117" s="153"/>
      <c r="H117" s="6">
        <f t="shared" si="3"/>
        <v>0</v>
      </c>
      <c r="I117" s="32">
        <f t="shared" si="4"/>
        <v>0</v>
      </c>
      <c r="J117" s="59"/>
      <c r="K117" s="24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1:20" s="5" customFormat="1" ht="11.25" customHeight="1">
      <c r="A118" s="3"/>
      <c r="B118" s="35"/>
      <c r="C118" s="112"/>
      <c r="D118" s="175"/>
      <c r="E118" s="36"/>
      <c r="F118" s="150"/>
      <c r="H118" s="6">
        <f t="shared" si="3"/>
        <v>0</v>
      </c>
      <c r="I118" s="32">
        <f t="shared" si="4"/>
        <v>0</v>
      </c>
      <c r="J118" s="59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s="25" customFormat="1" ht="11.25" customHeight="1">
      <c r="A119" s="13" t="s">
        <v>316</v>
      </c>
      <c r="B119" s="39"/>
      <c r="C119" s="156"/>
      <c r="D119" s="175"/>
      <c r="E119" s="36"/>
      <c r="F119" s="151"/>
      <c r="H119" s="6">
        <f t="shared" si="3"/>
        <v>0</v>
      </c>
      <c r="I119" s="32">
        <f t="shared" si="4"/>
        <v>0</v>
      </c>
      <c r="J119" s="59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11" ht="11.25" customHeight="1">
      <c r="A120" s="68" t="s">
        <v>156</v>
      </c>
      <c r="B120" s="31" t="s">
        <v>116</v>
      </c>
      <c r="C120" s="112">
        <v>700</v>
      </c>
      <c r="D120" s="175">
        <v>0.21</v>
      </c>
      <c r="E120" s="36">
        <f t="shared" si="5"/>
        <v>147</v>
      </c>
      <c r="F120" s="152"/>
      <c r="H120" s="6">
        <f t="shared" si="3"/>
        <v>0</v>
      </c>
      <c r="I120" s="32">
        <f t="shared" si="4"/>
        <v>0</v>
      </c>
      <c r="J120" s="59"/>
      <c r="K120" s="4"/>
    </row>
    <row r="121" spans="1:11" ht="11.25" customHeight="1">
      <c r="A121" s="59" t="s">
        <v>157</v>
      </c>
      <c r="B121" s="31" t="s">
        <v>116</v>
      </c>
      <c r="C121" s="112">
        <v>700</v>
      </c>
      <c r="D121" s="175">
        <v>0.18</v>
      </c>
      <c r="E121" s="36">
        <f t="shared" si="5"/>
        <v>126</v>
      </c>
      <c r="F121" s="153"/>
      <c r="H121" s="6">
        <f t="shared" si="3"/>
        <v>0</v>
      </c>
      <c r="I121" s="32">
        <f t="shared" si="4"/>
        <v>0</v>
      </c>
      <c r="J121" s="59"/>
      <c r="K121" s="4"/>
    </row>
    <row r="122" spans="1:20" s="24" customFormat="1" ht="11.25" customHeight="1">
      <c r="A122" s="68" t="s">
        <v>158</v>
      </c>
      <c r="B122" s="31" t="s">
        <v>116</v>
      </c>
      <c r="C122" s="112">
        <v>700</v>
      </c>
      <c r="D122" s="175">
        <v>0.22</v>
      </c>
      <c r="E122" s="36">
        <f t="shared" si="5"/>
        <v>154</v>
      </c>
      <c r="F122" s="154"/>
      <c r="H122" s="6">
        <f t="shared" si="3"/>
        <v>0</v>
      </c>
      <c r="I122" s="32">
        <f t="shared" si="4"/>
        <v>0</v>
      </c>
      <c r="J122" s="59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11" ht="11.25" customHeight="1">
      <c r="A123" s="58" t="s">
        <v>349</v>
      </c>
      <c r="B123" s="31" t="s">
        <v>116</v>
      </c>
      <c r="C123" s="112">
        <v>700</v>
      </c>
      <c r="D123" s="175">
        <v>0.23</v>
      </c>
      <c r="E123" s="36">
        <f t="shared" si="5"/>
        <v>161</v>
      </c>
      <c r="F123" s="153"/>
      <c r="H123" s="6">
        <f t="shared" si="3"/>
        <v>0</v>
      </c>
      <c r="I123" s="32">
        <f t="shared" si="4"/>
        <v>0</v>
      </c>
      <c r="J123" s="59"/>
      <c r="K123" s="4"/>
    </row>
    <row r="124" spans="1:11" ht="11.25" customHeight="1">
      <c r="A124" s="58" t="s">
        <v>159</v>
      </c>
      <c r="B124" s="35" t="s">
        <v>116</v>
      </c>
      <c r="C124" s="112">
        <v>700</v>
      </c>
      <c r="D124" s="175">
        <v>0.25</v>
      </c>
      <c r="E124" s="36">
        <f t="shared" si="5"/>
        <v>175</v>
      </c>
      <c r="F124" s="153"/>
      <c r="H124" s="6">
        <f t="shared" si="3"/>
        <v>0</v>
      </c>
      <c r="I124" s="32">
        <f t="shared" si="4"/>
        <v>0</v>
      </c>
      <c r="J124" s="59"/>
      <c r="K124" s="4"/>
    </row>
    <row r="125" spans="1:11" ht="11.25" customHeight="1">
      <c r="A125" s="68" t="s">
        <v>160</v>
      </c>
      <c r="B125" s="31" t="s">
        <v>116</v>
      </c>
      <c r="C125" s="112">
        <v>700</v>
      </c>
      <c r="D125" s="175">
        <v>0.19</v>
      </c>
      <c r="E125" s="36">
        <f t="shared" si="5"/>
        <v>133</v>
      </c>
      <c r="F125" s="153"/>
      <c r="H125" s="6">
        <f t="shared" si="3"/>
        <v>0</v>
      </c>
      <c r="I125" s="32">
        <f t="shared" si="4"/>
        <v>0</v>
      </c>
      <c r="J125" s="59"/>
      <c r="K125" s="4"/>
    </row>
    <row r="126" spans="1:11" ht="11.25" customHeight="1">
      <c r="A126" s="60" t="s">
        <v>350</v>
      </c>
      <c r="B126" s="63" t="s">
        <v>116</v>
      </c>
      <c r="C126" s="112">
        <v>700</v>
      </c>
      <c r="D126" s="175">
        <v>0.17</v>
      </c>
      <c r="E126" s="36">
        <f t="shared" si="5"/>
        <v>119.00000000000001</v>
      </c>
      <c r="F126" s="153"/>
      <c r="H126" s="6">
        <f t="shared" si="3"/>
        <v>0</v>
      </c>
      <c r="I126" s="32">
        <f t="shared" si="4"/>
        <v>0</v>
      </c>
      <c r="J126" s="59"/>
      <c r="K126" s="4"/>
    </row>
    <row r="127" spans="1:20" ht="11.25" customHeight="1">
      <c r="A127" s="68" t="s">
        <v>161</v>
      </c>
      <c r="B127" s="31" t="s">
        <v>116</v>
      </c>
      <c r="C127" s="112">
        <v>700</v>
      </c>
      <c r="D127" s="175">
        <v>0.24</v>
      </c>
      <c r="E127" s="36">
        <f t="shared" si="5"/>
        <v>168</v>
      </c>
      <c r="F127" s="153"/>
      <c r="H127" s="6">
        <f t="shared" si="3"/>
        <v>0</v>
      </c>
      <c r="I127" s="32">
        <f t="shared" si="4"/>
        <v>0</v>
      </c>
      <c r="J127" s="59"/>
      <c r="K127" s="25"/>
      <c r="L127" s="25"/>
      <c r="M127" s="25"/>
      <c r="N127" s="25"/>
      <c r="O127" s="25"/>
      <c r="P127" s="25"/>
      <c r="Q127" s="25"/>
      <c r="R127" s="25"/>
      <c r="S127" s="25"/>
      <c r="T127" s="25"/>
    </row>
    <row r="128" spans="1:20" ht="11.25" customHeight="1">
      <c r="A128" s="60" t="s">
        <v>351</v>
      </c>
      <c r="B128" s="63" t="s">
        <v>116</v>
      </c>
      <c r="C128" s="112">
        <v>700</v>
      </c>
      <c r="D128" s="175">
        <v>0.24</v>
      </c>
      <c r="E128" s="36">
        <f t="shared" si="5"/>
        <v>168</v>
      </c>
      <c r="F128" s="152"/>
      <c r="H128" s="6">
        <f t="shared" si="3"/>
        <v>0</v>
      </c>
      <c r="I128" s="32">
        <f t="shared" si="4"/>
        <v>0</v>
      </c>
      <c r="J128" s="59"/>
      <c r="K128" s="25"/>
      <c r="L128" s="25"/>
      <c r="M128" s="25"/>
      <c r="N128" s="25"/>
      <c r="O128" s="25"/>
      <c r="P128" s="25"/>
      <c r="Q128" s="25"/>
      <c r="R128" s="25"/>
      <c r="S128" s="25"/>
      <c r="T128" s="25"/>
    </row>
    <row r="129" spans="1:11" ht="11.25" customHeight="1">
      <c r="A129" s="58" t="s">
        <v>81</v>
      </c>
      <c r="B129" s="35" t="s">
        <v>116</v>
      </c>
      <c r="C129" s="112">
        <v>700</v>
      </c>
      <c r="D129" s="175">
        <v>0.18</v>
      </c>
      <c r="E129" s="36">
        <f t="shared" si="5"/>
        <v>126</v>
      </c>
      <c r="F129" s="152"/>
      <c r="H129" s="6">
        <f t="shared" si="3"/>
        <v>0</v>
      </c>
      <c r="I129" s="32">
        <f t="shared" si="4"/>
        <v>0</v>
      </c>
      <c r="J129" s="59"/>
      <c r="K129" s="4"/>
    </row>
    <row r="130" spans="1:11" ht="11.25" customHeight="1">
      <c r="A130" s="58" t="s">
        <v>464</v>
      </c>
      <c r="B130" s="35" t="s">
        <v>116</v>
      </c>
      <c r="C130" s="112">
        <v>700</v>
      </c>
      <c r="D130" s="175">
        <v>0.17</v>
      </c>
      <c r="E130" s="36">
        <f t="shared" si="5"/>
        <v>119.00000000000001</v>
      </c>
      <c r="F130" s="153"/>
      <c r="H130" s="6">
        <f t="shared" si="3"/>
        <v>0</v>
      </c>
      <c r="I130" s="32">
        <f t="shared" si="4"/>
        <v>0</v>
      </c>
      <c r="J130" s="59"/>
      <c r="K130" s="4"/>
    </row>
    <row r="131" spans="1:11" ht="11.25" customHeight="1">
      <c r="A131" s="3"/>
      <c r="B131" s="35"/>
      <c r="C131" s="112"/>
      <c r="D131" s="175"/>
      <c r="E131" s="36"/>
      <c r="F131" s="150"/>
      <c r="H131" s="6">
        <f t="shared" si="3"/>
        <v>0</v>
      </c>
      <c r="I131" s="32">
        <f t="shared" si="4"/>
        <v>0</v>
      </c>
      <c r="J131" s="59"/>
      <c r="K131" s="68"/>
    </row>
    <row r="132" spans="1:20" s="25" customFormat="1" ht="11.25" customHeight="1">
      <c r="A132" s="13" t="s">
        <v>317</v>
      </c>
      <c r="B132" s="39"/>
      <c r="C132" s="156"/>
      <c r="D132" s="175"/>
      <c r="E132" s="36"/>
      <c r="F132" s="151"/>
      <c r="H132" s="6">
        <f t="shared" si="3"/>
        <v>0</v>
      </c>
      <c r="I132" s="32">
        <f t="shared" si="4"/>
        <v>0</v>
      </c>
      <c r="J132" s="59"/>
      <c r="K132" s="58"/>
      <c r="L132" s="24"/>
      <c r="M132" s="24"/>
      <c r="N132" s="24"/>
      <c r="O132" s="24"/>
      <c r="P132" s="24"/>
      <c r="Q132" s="24"/>
      <c r="R132" s="24"/>
      <c r="S132" s="24"/>
      <c r="T132" s="24"/>
    </row>
    <row r="133" spans="1:20" s="25" customFormat="1" ht="11.25" customHeight="1">
      <c r="A133" s="2" t="s">
        <v>453</v>
      </c>
      <c r="B133" s="35" t="s">
        <v>116</v>
      </c>
      <c r="C133" s="112">
        <v>700</v>
      </c>
      <c r="D133" s="175">
        <v>0.24</v>
      </c>
      <c r="E133" s="36">
        <f t="shared" si="5"/>
        <v>168</v>
      </c>
      <c r="F133" s="155"/>
      <c r="H133" s="6">
        <f t="shared" si="3"/>
        <v>0</v>
      </c>
      <c r="I133" s="32">
        <f t="shared" si="4"/>
        <v>0</v>
      </c>
      <c r="J133" s="59"/>
      <c r="K133" s="68"/>
      <c r="L133" s="4"/>
      <c r="M133" s="4"/>
      <c r="N133" s="4"/>
      <c r="O133" s="4"/>
      <c r="P133" s="4"/>
      <c r="Q133" s="4"/>
      <c r="R133" s="4"/>
      <c r="S133" s="4"/>
      <c r="T133" s="4"/>
    </row>
    <row r="134" spans="1:11" ht="11.25" customHeight="1">
      <c r="A134" s="3" t="s">
        <v>162</v>
      </c>
      <c r="B134" s="35" t="s">
        <v>116</v>
      </c>
      <c r="C134" s="112">
        <v>700</v>
      </c>
      <c r="D134" s="175">
        <v>0.22</v>
      </c>
      <c r="E134" s="36">
        <f t="shared" si="5"/>
        <v>154</v>
      </c>
      <c r="F134" s="152"/>
      <c r="H134" s="6">
        <f t="shared" si="3"/>
        <v>0</v>
      </c>
      <c r="I134" s="32">
        <f t="shared" si="4"/>
        <v>0</v>
      </c>
      <c r="J134" s="59"/>
      <c r="K134" s="58"/>
    </row>
    <row r="135" spans="1:11" ht="11.25" customHeight="1">
      <c r="A135" s="3" t="s">
        <v>163</v>
      </c>
      <c r="B135" s="35" t="s">
        <v>116</v>
      </c>
      <c r="C135" s="112">
        <v>700</v>
      </c>
      <c r="D135" s="175">
        <v>0.19</v>
      </c>
      <c r="E135" s="36">
        <f t="shared" si="5"/>
        <v>133</v>
      </c>
      <c r="F135" s="153"/>
      <c r="H135" s="6">
        <f t="shared" si="3"/>
        <v>0</v>
      </c>
      <c r="I135" s="32">
        <f t="shared" si="4"/>
        <v>0</v>
      </c>
      <c r="J135" s="59"/>
      <c r="K135" s="58"/>
    </row>
    <row r="136" spans="1:11" ht="11.25" customHeight="1">
      <c r="A136" s="3" t="s">
        <v>164</v>
      </c>
      <c r="B136" s="35" t="s">
        <v>116</v>
      </c>
      <c r="C136" s="112">
        <v>700</v>
      </c>
      <c r="D136" s="175">
        <v>0.29</v>
      </c>
      <c r="E136" s="36">
        <f t="shared" si="5"/>
        <v>203</v>
      </c>
      <c r="F136" s="153"/>
      <c r="H136" s="6">
        <f t="shared" si="3"/>
        <v>0</v>
      </c>
      <c r="I136" s="32">
        <f t="shared" si="4"/>
        <v>0</v>
      </c>
      <c r="J136" s="59"/>
      <c r="K136" s="58"/>
    </row>
    <row r="137" spans="1:20" s="24" customFormat="1" ht="11.25" customHeight="1">
      <c r="A137" s="3" t="s">
        <v>165</v>
      </c>
      <c r="B137" s="35" t="s">
        <v>116</v>
      </c>
      <c r="C137" s="112">
        <v>700</v>
      </c>
      <c r="D137" s="175">
        <v>0.21</v>
      </c>
      <c r="E137" s="36">
        <f t="shared" si="5"/>
        <v>147</v>
      </c>
      <c r="F137" s="154"/>
      <c r="H137" s="6">
        <f t="shared" si="3"/>
        <v>0</v>
      </c>
      <c r="I137" s="32">
        <f t="shared" si="4"/>
        <v>0</v>
      </c>
      <c r="J137" s="59"/>
      <c r="K137" s="68"/>
      <c r="L137" s="4"/>
      <c r="M137" s="4"/>
      <c r="N137" s="4"/>
      <c r="O137" s="4"/>
      <c r="P137" s="4"/>
      <c r="Q137" s="4"/>
      <c r="R137" s="4"/>
      <c r="S137" s="4"/>
      <c r="T137" s="4"/>
    </row>
    <row r="138" spans="1:11" ht="11.25" customHeight="1">
      <c r="A138" s="3" t="s">
        <v>166</v>
      </c>
      <c r="B138" s="35" t="s">
        <v>116</v>
      </c>
      <c r="C138" s="112">
        <v>700</v>
      </c>
      <c r="D138" s="175">
        <v>0.21</v>
      </c>
      <c r="E138" s="36">
        <f aca="true" t="shared" si="6" ref="E138:E201">D138*C138</f>
        <v>147</v>
      </c>
      <c r="F138" s="153"/>
      <c r="H138" s="6">
        <f aca="true" t="shared" si="7" ref="H138:H201">F138+0</f>
        <v>0</v>
      </c>
      <c r="I138" s="32">
        <f aca="true" t="shared" si="8" ref="I138:I201">F138*D138*C138</f>
        <v>0</v>
      </c>
      <c r="J138" s="59"/>
      <c r="K138" s="68"/>
    </row>
    <row r="139" spans="1:20" ht="11.25" customHeight="1">
      <c r="A139" s="3" t="s">
        <v>167</v>
      </c>
      <c r="B139" s="35" t="s">
        <v>116</v>
      </c>
      <c r="C139" s="112">
        <v>700</v>
      </c>
      <c r="D139" s="175">
        <v>0.19</v>
      </c>
      <c r="E139" s="36">
        <f t="shared" si="6"/>
        <v>133</v>
      </c>
      <c r="F139" s="153"/>
      <c r="H139" s="6">
        <f t="shared" si="7"/>
        <v>0</v>
      </c>
      <c r="I139" s="32">
        <f t="shared" si="8"/>
        <v>0</v>
      </c>
      <c r="J139" s="59"/>
      <c r="K139" s="18"/>
      <c r="L139" s="18"/>
      <c r="M139" s="18"/>
      <c r="N139" s="18"/>
      <c r="O139" s="18"/>
      <c r="P139" s="18"/>
      <c r="Q139" s="18"/>
      <c r="R139" s="18"/>
      <c r="S139" s="18"/>
      <c r="T139" s="18"/>
    </row>
    <row r="140" spans="1:20" ht="11.25" customHeight="1">
      <c r="A140" s="3" t="s">
        <v>421</v>
      </c>
      <c r="B140" s="35" t="s">
        <v>116</v>
      </c>
      <c r="C140" s="112">
        <v>700</v>
      </c>
      <c r="D140" s="175">
        <v>0.22</v>
      </c>
      <c r="E140" s="36">
        <f t="shared" si="6"/>
        <v>154</v>
      </c>
      <c r="F140" s="153"/>
      <c r="H140" s="6">
        <f t="shared" si="7"/>
        <v>0</v>
      </c>
      <c r="I140" s="32">
        <f t="shared" si="8"/>
        <v>0</v>
      </c>
      <c r="J140" s="59"/>
      <c r="K140" s="18"/>
      <c r="L140" s="18"/>
      <c r="M140" s="18"/>
      <c r="N140" s="18"/>
      <c r="O140" s="18"/>
      <c r="P140" s="18"/>
      <c r="Q140" s="18"/>
      <c r="R140" s="18"/>
      <c r="S140" s="18"/>
      <c r="T140" s="18"/>
    </row>
    <row r="141" spans="1:10" ht="11.25" customHeight="1">
      <c r="A141" s="3" t="s">
        <v>168</v>
      </c>
      <c r="B141" s="35" t="s">
        <v>116</v>
      </c>
      <c r="C141" s="112">
        <v>700</v>
      </c>
      <c r="D141" s="175">
        <v>0.19</v>
      </c>
      <c r="E141" s="36">
        <f t="shared" si="6"/>
        <v>133</v>
      </c>
      <c r="F141" s="153"/>
      <c r="H141" s="6">
        <f t="shared" si="7"/>
        <v>0</v>
      </c>
      <c r="I141" s="32">
        <f t="shared" si="8"/>
        <v>0</v>
      </c>
      <c r="J141" s="59"/>
    </row>
    <row r="142" spans="1:10" ht="11.25" customHeight="1">
      <c r="A142" s="3" t="s">
        <v>169</v>
      </c>
      <c r="B142" s="35" t="s">
        <v>116</v>
      </c>
      <c r="C142" s="112">
        <v>700</v>
      </c>
      <c r="D142" s="175">
        <v>0.19</v>
      </c>
      <c r="E142" s="36">
        <f t="shared" si="6"/>
        <v>133</v>
      </c>
      <c r="F142" s="153"/>
      <c r="H142" s="6">
        <f t="shared" si="7"/>
        <v>0</v>
      </c>
      <c r="I142" s="32">
        <f t="shared" si="8"/>
        <v>0</v>
      </c>
      <c r="J142" s="59"/>
    </row>
    <row r="143" spans="1:20" ht="11.25" customHeight="1">
      <c r="A143" s="3"/>
      <c r="B143" s="35"/>
      <c r="C143" s="112"/>
      <c r="D143" s="175"/>
      <c r="E143" s="36"/>
      <c r="F143" s="150"/>
      <c r="H143" s="6">
        <f t="shared" si="7"/>
        <v>0</v>
      </c>
      <c r="I143" s="32">
        <f t="shared" si="8"/>
        <v>0</v>
      </c>
      <c r="J143" s="59"/>
      <c r="K143" s="25"/>
      <c r="L143" s="25"/>
      <c r="M143" s="25"/>
      <c r="N143" s="25"/>
      <c r="O143" s="25"/>
      <c r="P143" s="25"/>
      <c r="Q143" s="25"/>
      <c r="R143" s="25"/>
      <c r="S143" s="25"/>
      <c r="T143" s="25"/>
    </row>
    <row r="144" spans="1:20" s="18" customFormat="1" ht="11.25" customHeight="1">
      <c r="A144" s="13" t="s">
        <v>318</v>
      </c>
      <c r="B144" s="39"/>
      <c r="C144" s="156"/>
      <c r="D144" s="175"/>
      <c r="E144" s="36"/>
      <c r="F144" s="151"/>
      <c r="H144" s="6">
        <f t="shared" si="7"/>
        <v>0</v>
      </c>
      <c r="I144" s="32">
        <f t="shared" si="8"/>
        <v>0</v>
      </c>
      <c r="J144" s="59"/>
      <c r="K14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s="18" customFormat="1" ht="11.25" customHeight="1">
      <c r="A145" s="2" t="s">
        <v>465</v>
      </c>
      <c r="B145" s="39" t="s">
        <v>116</v>
      </c>
      <c r="C145" s="112">
        <v>700</v>
      </c>
      <c r="D145" s="175">
        <v>0.4</v>
      </c>
      <c r="E145" s="36">
        <f t="shared" si="6"/>
        <v>280</v>
      </c>
      <c r="F145" s="155"/>
      <c r="H145" s="6">
        <f t="shared" si="7"/>
        <v>0</v>
      </c>
      <c r="I145" s="32">
        <f t="shared" si="8"/>
        <v>0</v>
      </c>
      <c r="J145" s="59"/>
      <c r="K145"/>
      <c r="L145" s="4"/>
      <c r="M145" s="4"/>
      <c r="N145" s="4"/>
      <c r="O145" s="4"/>
      <c r="P145" s="4"/>
      <c r="Q145" s="4"/>
      <c r="R145" s="4"/>
      <c r="S145" s="4"/>
      <c r="T145" s="4"/>
    </row>
    <row r="146" spans="1:10" ht="11.25" customHeight="1">
      <c r="A146" s="58" t="s">
        <v>170</v>
      </c>
      <c r="B146" s="35" t="s">
        <v>116</v>
      </c>
      <c r="C146" s="112">
        <v>700</v>
      </c>
      <c r="D146" s="175">
        <v>0.23</v>
      </c>
      <c r="E146" s="36">
        <f t="shared" si="6"/>
        <v>161</v>
      </c>
      <c r="F146" s="152"/>
      <c r="H146" s="6">
        <f t="shared" si="7"/>
        <v>0</v>
      </c>
      <c r="I146" s="32">
        <f t="shared" si="8"/>
        <v>0</v>
      </c>
      <c r="J146" s="59"/>
    </row>
    <row r="147" spans="1:10" ht="11.25" customHeight="1">
      <c r="A147" s="58" t="s">
        <v>422</v>
      </c>
      <c r="B147" s="35" t="s">
        <v>116</v>
      </c>
      <c r="C147" s="112">
        <v>700</v>
      </c>
      <c r="D147" s="175">
        <v>0.19</v>
      </c>
      <c r="E147" s="36">
        <f t="shared" si="6"/>
        <v>133</v>
      </c>
      <c r="F147" s="152"/>
      <c r="H147" s="6">
        <f t="shared" si="7"/>
        <v>0</v>
      </c>
      <c r="I147" s="32">
        <f t="shared" si="8"/>
        <v>0</v>
      </c>
      <c r="J147" s="59"/>
    </row>
    <row r="148" spans="1:20" s="25" customFormat="1" ht="11.25" customHeight="1">
      <c r="A148" s="68" t="s">
        <v>171</v>
      </c>
      <c r="B148" s="31" t="s">
        <v>116</v>
      </c>
      <c r="C148" s="112">
        <v>700</v>
      </c>
      <c r="D148" s="175">
        <v>0.28</v>
      </c>
      <c r="E148" s="36">
        <f t="shared" si="6"/>
        <v>196.00000000000003</v>
      </c>
      <c r="F148" s="154"/>
      <c r="H148" s="6">
        <f t="shared" si="7"/>
        <v>0</v>
      </c>
      <c r="I148" s="32">
        <f t="shared" si="8"/>
        <v>0</v>
      </c>
      <c r="J148" s="59"/>
      <c r="K148"/>
      <c r="L148" s="4"/>
      <c r="M148" s="4"/>
      <c r="N148" s="4"/>
      <c r="O148" s="4"/>
      <c r="P148" s="4"/>
      <c r="Q148" s="4"/>
      <c r="R148" s="4"/>
      <c r="S148" s="4"/>
      <c r="T148" s="4"/>
    </row>
    <row r="149" spans="1:10" ht="11.25" customHeight="1">
      <c r="A149" s="60" t="s">
        <v>352</v>
      </c>
      <c r="B149" s="63" t="s">
        <v>116</v>
      </c>
      <c r="C149" s="112">
        <v>700</v>
      </c>
      <c r="D149" s="175">
        <v>0.24</v>
      </c>
      <c r="E149" s="36">
        <f t="shared" si="6"/>
        <v>168</v>
      </c>
      <c r="F149" s="153"/>
      <c r="H149" s="6">
        <f t="shared" si="7"/>
        <v>0</v>
      </c>
      <c r="I149" s="32">
        <f t="shared" si="8"/>
        <v>0</v>
      </c>
      <c r="J149" s="59"/>
    </row>
    <row r="150" spans="1:10" ht="11.25" customHeight="1">
      <c r="A150" s="60" t="s">
        <v>353</v>
      </c>
      <c r="B150" s="63" t="s">
        <v>116</v>
      </c>
      <c r="C150" s="112">
        <v>700</v>
      </c>
      <c r="D150" s="175">
        <v>0.21</v>
      </c>
      <c r="E150" s="36">
        <f t="shared" si="6"/>
        <v>147</v>
      </c>
      <c r="F150" s="153"/>
      <c r="H150" s="6">
        <f t="shared" si="7"/>
        <v>0</v>
      </c>
      <c r="I150" s="32">
        <f t="shared" si="8"/>
        <v>0</v>
      </c>
      <c r="J150" s="59"/>
    </row>
    <row r="151" spans="1:10" ht="11.25" customHeight="1">
      <c r="A151" s="68" t="s">
        <v>172</v>
      </c>
      <c r="B151" s="31" t="s">
        <v>116</v>
      </c>
      <c r="C151" s="112">
        <v>700</v>
      </c>
      <c r="D151" s="175">
        <v>0.23</v>
      </c>
      <c r="E151" s="36">
        <f t="shared" si="6"/>
        <v>161</v>
      </c>
      <c r="F151" s="153"/>
      <c r="H151" s="6">
        <f t="shared" si="7"/>
        <v>0</v>
      </c>
      <c r="I151" s="32">
        <f t="shared" si="8"/>
        <v>0</v>
      </c>
      <c r="J151" s="59"/>
    </row>
    <row r="152" spans="1:10" ht="11.25" customHeight="1">
      <c r="A152" s="58" t="s">
        <v>173</v>
      </c>
      <c r="B152" s="35" t="s">
        <v>116</v>
      </c>
      <c r="C152" s="112">
        <v>700</v>
      </c>
      <c r="D152" s="175">
        <v>0.19</v>
      </c>
      <c r="E152" s="36">
        <f t="shared" si="6"/>
        <v>133</v>
      </c>
      <c r="F152" s="153"/>
      <c r="H152" s="6">
        <f t="shared" si="7"/>
        <v>0</v>
      </c>
      <c r="I152" s="32">
        <f t="shared" si="8"/>
        <v>0</v>
      </c>
      <c r="J152" s="59"/>
    </row>
    <row r="153" spans="1:10" ht="11.25" customHeight="1">
      <c r="A153" s="68" t="s">
        <v>174</v>
      </c>
      <c r="B153" s="31" t="s">
        <v>116</v>
      </c>
      <c r="C153" s="112">
        <v>700</v>
      </c>
      <c r="D153" s="175">
        <v>0.17</v>
      </c>
      <c r="E153" s="36">
        <f t="shared" si="6"/>
        <v>119.00000000000001</v>
      </c>
      <c r="F153" s="153"/>
      <c r="H153" s="6">
        <f t="shared" si="7"/>
        <v>0</v>
      </c>
      <c r="I153" s="32">
        <f t="shared" si="8"/>
        <v>0</v>
      </c>
      <c r="J153" s="59"/>
    </row>
    <row r="154" spans="1:20" ht="11.25" customHeight="1">
      <c r="A154" s="58" t="s">
        <v>354</v>
      </c>
      <c r="B154" s="35" t="s">
        <v>116</v>
      </c>
      <c r="C154" s="112">
        <v>700</v>
      </c>
      <c r="D154" s="175">
        <v>0.19</v>
      </c>
      <c r="E154" s="36">
        <f t="shared" si="6"/>
        <v>133</v>
      </c>
      <c r="F154" s="153"/>
      <c r="H154" s="6">
        <f t="shared" si="7"/>
        <v>0</v>
      </c>
      <c r="I154" s="32">
        <f t="shared" si="8"/>
        <v>0</v>
      </c>
      <c r="J154" s="59"/>
      <c r="K154" s="24"/>
      <c r="L154" s="24"/>
      <c r="M154" s="24"/>
      <c r="N154" s="24"/>
      <c r="O154" s="24"/>
      <c r="P154" s="24"/>
      <c r="Q154" s="24"/>
      <c r="R154" s="24"/>
      <c r="S154" s="24"/>
      <c r="T154" s="24"/>
    </row>
    <row r="155" spans="1:10" ht="11.25" customHeight="1">
      <c r="A155" s="58" t="s">
        <v>175</v>
      </c>
      <c r="B155" s="35" t="s">
        <v>116</v>
      </c>
      <c r="C155" s="112">
        <v>700</v>
      </c>
      <c r="D155" s="175">
        <v>0.26</v>
      </c>
      <c r="E155" s="36">
        <f t="shared" si="6"/>
        <v>182</v>
      </c>
      <c r="F155" s="153"/>
      <c r="H155" s="6">
        <f t="shared" si="7"/>
        <v>0</v>
      </c>
      <c r="I155" s="32">
        <f t="shared" si="8"/>
        <v>0</v>
      </c>
      <c r="J155" s="59"/>
    </row>
    <row r="156" spans="1:10" ht="11.25" customHeight="1">
      <c r="A156" s="68" t="s">
        <v>466</v>
      </c>
      <c r="B156" s="31" t="s">
        <v>0</v>
      </c>
      <c r="C156" s="112">
        <v>700</v>
      </c>
      <c r="D156" s="175">
        <v>0.33</v>
      </c>
      <c r="E156" s="36">
        <f t="shared" si="6"/>
        <v>231</v>
      </c>
      <c r="F156" s="153"/>
      <c r="H156" s="6">
        <f t="shared" si="7"/>
        <v>0</v>
      </c>
      <c r="I156" s="32">
        <f t="shared" si="8"/>
        <v>0</v>
      </c>
      <c r="J156" s="59"/>
    </row>
    <row r="157" spans="1:11" ht="11.25" customHeight="1">
      <c r="A157" s="68" t="s">
        <v>176</v>
      </c>
      <c r="B157" s="31" t="s">
        <v>116</v>
      </c>
      <c r="C157" s="112">
        <v>700</v>
      </c>
      <c r="D157" s="175">
        <v>0.18</v>
      </c>
      <c r="E157" s="36">
        <f t="shared" si="6"/>
        <v>126</v>
      </c>
      <c r="F157" s="153"/>
      <c r="H157" s="6">
        <f t="shared" si="7"/>
        <v>0</v>
      </c>
      <c r="I157" s="32">
        <f t="shared" si="8"/>
        <v>0</v>
      </c>
      <c r="J157" s="59"/>
      <c r="K157" s="4"/>
    </row>
    <row r="158" spans="1:11" ht="11.25" customHeight="1">
      <c r="A158" s="60" t="s">
        <v>355</v>
      </c>
      <c r="B158" s="63" t="s">
        <v>116</v>
      </c>
      <c r="C158" s="112">
        <v>700</v>
      </c>
      <c r="D158" s="175">
        <v>0.26</v>
      </c>
      <c r="E158" s="36">
        <f t="shared" si="6"/>
        <v>182</v>
      </c>
      <c r="F158" s="153"/>
      <c r="H158" s="6">
        <f t="shared" si="7"/>
        <v>0</v>
      </c>
      <c r="I158" s="32">
        <f t="shared" si="8"/>
        <v>0</v>
      </c>
      <c r="J158" s="59"/>
      <c r="K158" s="4"/>
    </row>
    <row r="159" spans="1:20" s="24" customFormat="1" ht="11.25" customHeight="1">
      <c r="A159" s="68" t="s">
        <v>177</v>
      </c>
      <c r="B159" s="31" t="s">
        <v>116</v>
      </c>
      <c r="C159" s="112">
        <v>700</v>
      </c>
      <c r="D159" s="175">
        <v>0.18</v>
      </c>
      <c r="E159" s="36">
        <f t="shared" si="6"/>
        <v>126</v>
      </c>
      <c r="F159" s="154"/>
      <c r="H159" s="6">
        <f t="shared" si="7"/>
        <v>0</v>
      </c>
      <c r="I159" s="32">
        <f t="shared" si="8"/>
        <v>0</v>
      </c>
      <c r="J159" s="59"/>
      <c r="K159" s="58"/>
      <c r="L159" s="4"/>
      <c r="M159" s="4"/>
      <c r="N159" s="4"/>
      <c r="O159" s="4"/>
      <c r="P159" s="4"/>
      <c r="Q159" s="4"/>
      <c r="R159" s="4"/>
      <c r="S159" s="4"/>
      <c r="T159" s="4"/>
    </row>
    <row r="160" spans="1:11" ht="11.25" customHeight="1">
      <c r="A160" s="61" t="s">
        <v>356</v>
      </c>
      <c r="B160" s="35" t="s">
        <v>116</v>
      </c>
      <c r="C160" s="112">
        <v>700</v>
      </c>
      <c r="D160" s="175">
        <v>0.22</v>
      </c>
      <c r="E160" s="36">
        <f t="shared" si="6"/>
        <v>154</v>
      </c>
      <c r="F160" s="153"/>
      <c r="H160" s="6">
        <f t="shared" si="7"/>
        <v>0</v>
      </c>
      <c r="I160" s="32">
        <f t="shared" si="8"/>
        <v>0</v>
      </c>
      <c r="J160" s="59"/>
      <c r="K160" s="4"/>
    </row>
    <row r="161" spans="1:20" ht="11.25" customHeight="1">
      <c r="A161" s="68" t="s">
        <v>178</v>
      </c>
      <c r="B161" s="31" t="s">
        <v>116</v>
      </c>
      <c r="C161" s="112">
        <v>700</v>
      </c>
      <c r="D161" s="175">
        <v>0.24</v>
      </c>
      <c r="E161" s="36">
        <f t="shared" si="6"/>
        <v>168</v>
      </c>
      <c r="F161" s="153"/>
      <c r="H161" s="6">
        <f t="shared" si="7"/>
        <v>0</v>
      </c>
      <c r="I161" s="32">
        <f t="shared" si="8"/>
        <v>0</v>
      </c>
      <c r="J161" s="59"/>
      <c r="K161" s="18"/>
      <c r="L161" s="18"/>
      <c r="M161" s="18"/>
      <c r="N161" s="18"/>
      <c r="O161" s="18"/>
      <c r="P161" s="18"/>
      <c r="Q161" s="18"/>
      <c r="R161" s="18"/>
      <c r="S161" s="18"/>
      <c r="T161" s="18"/>
    </row>
    <row r="162" spans="1:11" ht="11.25" customHeight="1">
      <c r="A162" s="68" t="s">
        <v>179</v>
      </c>
      <c r="B162" s="31" t="s">
        <v>116</v>
      </c>
      <c r="C162" s="112">
        <v>700</v>
      </c>
      <c r="D162" s="175">
        <v>0.19</v>
      </c>
      <c r="E162" s="36">
        <f t="shared" si="6"/>
        <v>133</v>
      </c>
      <c r="F162" s="153"/>
      <c r="H162" s="6">
        <f t="shared" si="7"/>
        <v>0</v>
      </c>
      <c r="I162" s="32">
        <f t="shared" si="8"/>
        <v>0</v>
      </c>
      <c r="J162" s="59"/>
      <c r="K162" s="4"/>
    </row>
    <row r="163" spans="1:11" ht="11.25" customHeight="1">
      <c r="A163" s="68" t="s">
        <v>467</v>
      </c>
      <c r="B163" s="31" t="s">
        <v>116</v>
      </c>
      <c r="C163" s="112">
        <v>700</v>
      </c>
      <c r="D163" s="175">
        <v>0.33</v>
      </c>
      <c r="E163" s="36">
        <f t="shared" si="6"/>
        <v>231</v>
      </c>
      <c r="F163" s="153"/>
      <c r="H163" s="6">
        <f t="shared" si="7"/>
        <v>0</v>
      </c>
      <c r="I163" s="32">
        <f t="shared" si="8"/>
        <v>0</v>
      </c>
      <c r="J163" s="59"/>
      <c r="K163" s="4"/>
    </row>
    <row r="164" spans="1:11" ht="11.25" customHeight="1">
      <c r="A164" s="3" t="s">
        <v>404</v>
      </c>
      <c r="B164" s="35" t="s">
        <v>116</v>
      </c>
      <c r="C164" s="112">
        <v>700</v>
      </c>
      <c r="D164" s="175">
        <v>0.17</v>
      </c>
      <c r="E164" s="36">
        <f t="shared" si="6"/>
        <v>119.00000000000001</v>
      </c>
      <c r="F164" s="153"/>
      <c r="H164" s="6">
        <f t="shared" si="7"/>
        <v>0</v>
      </c>
      <c r="I164" s="32">
        <f t="shared" si="8"/>
        <v>0</v>
      </c>
      <c r="J164" s="59"/>
      <c r="K164" s="4"/>
    </row>
    <row r="165" spans="1:11" ht="11.25" customHeight="1">
      <c r="A165" s="3"/>
      <c r="B165" s="35"/>
      <c r="C165" s="112"/>
      <c r="D165" s="175"/>
      <c r="E165" s="36"/>
      <c r="F165" s="150"/>
      <c r="H165" s="6">
        <f t="shared" si="7"/>
        <v>0</v>
      </c>
      <c r="I165" s="32">
        <f t="shared" si="8"/>
        <v>0</v>
      </c>
      <c r="J165" s="59"/>
      <c r="K165" s="4"/>
    </row>
    <row r="166" spans="1:20" s="18" customFormat="1" ht="11.25" customHeight="1">
      <c r="A166" s="13" t="s">
        <v>320</v>
      </c>
      <c r="B166" s="39"/>
      <c r="C166" s="156"/>
      <c r="D166" s="175"/>
      <c r="E166" s="36"/>
      <c r="F166" s="151"/>
      <c r="H166" s="6">
        <f t="shared" si="7"/>
        <v>0</v>
      </c>
      <c r="I166" s="32">
        <f t="shared" si="8"/>
        <v>0</v>
      </c>
      <c r="J166" s="59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11" ht="11.25" customHeight="1">
      <c r="A167" s="59" t="s">
        <v>187</v>
      </c>
      <c r="B167" s="35" t="s">
        <v>116</v>
      </c>
      <c r="C167" s="112">
        <v>700</v>
      </c>
      <c r="D167" s="175">
        <v>0.21</v>
      </c>
      <c r="E167" s="36">
        <f t="shared" si="6"/>
        <v>147</v>
      </c>
      <c r="F167" s="152"/>
      <c r="H167" s="6">
        <f t="shared" si="7"/>
        <v>0</v>
      </c>
      <c r="I167" s="32">
        <f t="shared" si="8"/>
        <v>0</v>
      </c>
      <c r="J167" s="59"/>
      <c r="K167" s="4"/>
    </row>
    <row r="168" spans="1:11" ht="11.25" customHeight="1">
      <c r="A168" s="60" t="s">
        <v>357</v>
      </c>
      <c r="B168" s="35" t="s">
        <v>116</v>
      </c>
      <c r="C168" s="112">
        <v>700</v>
      </c>
      <c r="D168" s="175">
        <v>0.19</v>
      </c>
      <c r="E168" s="36">
        <f t="shared" si="6"/>
        <v>133</v>
      </c>
      <c r="F168" s="153"/>
      <c r="H168" s="6">
        <f t="shared" si="7"/>
        <v>0</v>
      </c>
      <c r="I168" s="32">
        <f t="shared" si="8"/>
        <v>0</v>
      </c>
      <c r="J168" s="59"/>
      <c r="K168" s="4"/>
    </row>
    <row r="169" spans="1:20" ht="11.25" customHeight="1">
      <c r="A169" s="68" t="s">
        <v>188</v>
      </c>
      <c r="B169" s="35" t="s">
        <v>116</v>
      </c>
      <c r="C169" s="112">
        <v>700</v>
      </c>
      <c r="D169" s="175">
        <v>0.26</v>
      </c>
      <c r="E169" s="36">
        <f t="shared" si="6"/>
        <v>182</v>
      </c>
      <c r="F169" s="153"/>
      <c r="H169" s="6">
        <f t="shared" si="7"/>
        <v>0</v>
      </c>
      <c r="I169" s="32">
        <f t="shared" si="8"/>
        <v>0</v>
      </c>
      <c r="J169" s="59"/>
      <c r="K169" s="24"/>
      <c r="L169" s="24"/>
      <c r="M169" s="24"/>
      <c r="N169" s="24"/>
      <c r="O169" s="24"/>
      <c r="P169" s="24"/>
      <c r="Q169" s="24"/>
      <c r="R169" s="24"/>
      <c r="S169" s="24"/>
      <c r="T169" s="24"/>
    </row>
    <row r="170" spans="1:11" ht="11.25" customHeight="1">
      <c r="A170" s="68" t="s">
        <v>189</v>
      </c>
      <c r="B170" s="35" t="s">
        <v>116</v>
      </c>
      <c r="C170" s="112">
        <v>700</v>
      </c>
      <c r="D170" s="175">
        <v>0.22</v>
      </c>
      <c r="E170" s="36">
        <f t="shared" si="6"/>
        <v>154</v>
      </c>
      <c r="F170" s="153"/>
      <c r="H170" s="6">
        <f t="shared" si="7"/>
        <v>0</v>
      </c>
      <c r="I170" s="32">
        <f t="shared" si="8"/>
        <v>0</v>
      </c>
      <c r="J170" s="59"/>
      <c r="K170" s="4"/>
    </row>
    <row r="171" spans="1:20" s="3" customFormat="1" ht="11.25" customHeight="1">
      <c r="A171" s="68" t="s">
        <v>190</v>
      </c>
      <c r="B171" s="35" t="s">
        <v>116</v>
      </c>
      <c r="C171" s="112">
        <v>700</v>
      </c>
      <c r="D171" s="175">
        <v>0.29</v>
      </c>
      <c r="E171" s="36">
        <f t="shared" si="6"/>
        <v>203</v>
      </c>
      <c r="F171" s="153"/>
      <c r="H171" s="6">
        <f t="shared" si="7"/>
        <v>0</v>
      </c>
      <c r="I171" s="32">
        <f t="shared" si="8"/>
        <v>0</v>
      </c>
      <c r="J171" s="59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11" ht="11.25" customHeight="1">
      <c r="A172" s="68" t="s">
        <v>191</v>
      </c>
      <c r="B172" s="35" t="s">
        <v>116</v>
      </c>
      <c r="C172" s="112">
        <v>700</v>
      </c>
      <c r="D172" s="175">
        <v>0.28</v>
      </c>
      <c r="E172" s="36">
        <f t="shared" si="6"/>
        <v>196.00000000000003</v>
      </c>
      <c r="F172" s="153"/>
      <c r="H172" s="6">
        <f t="shared" si="7"/>
        <v>0</v>
      </c>
      <c r="I172" s="32">
        <f t="shared" si="8"/>
        <v>0</v>
      </c>
      <c r="J172" s="59"/>
      <c r="K172" s="4"/>
    </row>
    <row r="173" spans="1:11" ht="11.25" customHeight="1">
      <c r="A173" s="68" t="s">
        <v>192</v>
      </c>
      <c r="B173" s="35" t="s">
        <v>116</v>
      </c>
      <c r="C173" s="112">
        <v>700</v>
      </c>
      <c r="D173" s="175">
        <v>0.24</v>
      </c>
      <c r="E173" s="36">
        <f t="shared" si="6"/>
        <v>168</v>
      </c>
      <c r="F173" s="153"/>
      <c r="H173" s="6">
        <f t="shared" si="7"/>
        <v>0</v>
      </c>
      <c r="I173" s="32">
        <f t="shared" si="8"/>
        <v>0</v>
      </c>
      <c r="J173" s="59"/>
      <c r="K173" s="4"/>
    </row>
    <row r="174" spans="1:20" s="24" customFormat="1" ht="11.25" customHeight="1">
      <c r="A174" s="58" t="s">
        <v>82</v>
      </c>
      <c r="B174" s="35" t="s">
        <v>116</v>
      </c>
      <c r="C174" s="112">
        <v>700</v>
      </c>
      <c r="D174" s="175">
        <v>0.19</v>
      </c>
      <c r="E174" s="36">
        <f t="shared" si="6"/>
        <v>133</v>
      </c>
      <c r="F174" s="154"/>
      <c r="H174" s="6">
        <f t="shared" si="7"/>
        <v>0</v>
      </c>
      <c r="I174" s="32">
        <f t="shared" si="8"/>
        <v>0</v>
      </c>
      <c r="J174" s="59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11" ht="11.25" customHeight="1">
      <c r="A175" s="68" t="s">
        <v>193</v>
      </c>
      <c r="B175" s="35" t="s">
        <v>116</v>
      </c>
      <c r="C175" s="112">
        <v>700</v>
      </c>
      <c r="D175" s="175">
        <v>0.22</v>
      </c>
      <c r="E175" s="36">
        <f t="shared" si="6"/>
        <v>154</v>
      </c>
      <c r="F175" s="153"/>
      <c r="H175" s="6">
        <f t="shared" si="7"/>
        <v>0</v>
      </c>
      <c r="I175" s="32">
        <f t="shared" si="8"/>
        <v>0</v>
      </c>
      <c r="J175" s="59"/>
      <c r="K175" s="4"/>
    </row>
    <row r="176" spans="1:20" ht="11.25" customHeight="1">
      <c r="A176" s="68" t="s">
        <v>194</v>
      </c>
      <c r="B176" s="35" t="s">
        <v>116</v>
      </c>
      <c r="C176" s="112">
        <v>700</v>
      </c>
      <c r="D176" s="175">
        <v>0.23</v>
      </c>
      <c r="E176" s="36">
        <f t="shared" si="6"/>
        <v>161</v>
      </c>
      <c r="F176" s="153"/>
      <c r="H176" s="6">
        <f t="shared" si="7"/>
        <v>0</v>
      </c>
      <c r="I176" s="32">
        <f t="shared" si="8"/>
        <v>0</v>
      </c>
      <c r="J176" s="59"/>
      <c r="K176" s="18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1:11" ht="11.25" customHeight="1">
      <c r="A177" s="58" t="s">
        <v>195</v>
      </c>
      <c r="B177" s="35" t="s">
        <v>116</v>
      </c>
      <c r="C177" s="112">
        <v>700</v>
      </c>
      <c r="D177" s="175">
        <v>0.22</v>
      </c>
      <c r="E177" s="36">
        <f t="shared" si="6"/>
        <v>154</v>
      </c>
      <c r="F177" s="153"/>
      <c r="H177" s="6">
        <f t="shared" si="7"/>
        <v>0</v>
      </c>
      <c r="I177" s="32">
        <f t="shared" si="8"/>
        <v>0</v>
      </c>
      <c r="J177" s="59"/>
      <c r="K177" s="4"/>
    </row>
    <row r="178" spans="1:11" ht="11.25" customHeight="1">
      <c r="A178" s="68" t="s">
        <v>196</v>
      </c>
      <c r="B178" s="35" t="s">
        <v>116</v>
      </c>
      <c r="C178" s="112">
        <v>700</v>
      </c>
      <c r="D178" s="175">
        <v>0.26</v>
      </c>
      <c r="E178" s="36">
        <f t="shared" si="6"/>
        <v>182</v>
      </c>
      <c r="F178" s="153"/>
      <c r="H178" s="6">
        <f t="shared" si="7"/>
        <v>0</v>
      </c>
      <c r="I178" s="32">
        <f t="shared" si="8"/>
        <v>0</v>
      </c>
      <c r="J178" s="59"/>
      <c r="K178" s="4"/>
    </row>
    <row r="179" spans="1:20" ht="11.25" customHeight="1">
      <c r="A179" s="68" t="s">
        <v>197</v>
      </c>
      <c r="B179" s="35" t="s">
        <v>116</v>
      </c>
      <c r="C179" s="112">
        <v>700</v>
      </c>
      <c r="D179" s="175">
        <v>0.24</v>
      </c>
      <c r="E179" s="36">
        <f t="shared" si="6"/>
        <v>168</v>
      </c>
      <c r="F179" s="153"/>
      <c r="H179" s="6">
        <f t="shared" si="7"/>
        <v>0</v>
      </c>
      <c r="I179" s="32">
        <f t="shared" si="8"/>
        <v>0</v>
      </c>
      <c r="J179" s="59"/>
      <c r="K179" s="24"/>
      <c r="L179" s="24"/>
      <c r="M179" s="24"/>
      <c r="N179" s="24"/>
      <c r="O179" s="24"/>
      <c r="P179" s="24"/>
      <c r="Q179" s="24"/>
      <c r="R179" s="24"/>
      <c r="S179" s="24"/>
      <c r="T179" s="24"/>
    </row>
    <row r="180" spans="1:11" ht="11.25" customHeight="1">
      <c r="A180" s="16"/>
      <c r="B180" s="35"/>
      <c r="C180" s="112"/>
      <c r="D180" s="175"/>
      <c r="E180" s="36"/>
      <c r="F180" s="150"/>
      <c r="H180" s="6">
        <f t="shared" si="7"/>
        <v>0</v>
      </c>
      <c r="I180" s="32">
        <f t="shared" si="8"/>
        <v>0</v>
      </c>
      <c r="J180" s="59"/>
      <c r="K180" s="4"/>
    </row>
    <row r="181" spans="1:20" s="18" customFormat="1" ht="11.25" customHeight="1">
      <c r="A181" s="13" t="s">
        <v>322</v>
      </c>
      <c r="B181" s="39"/>
      <c r="C181" s="156"/>
      <c r="D181" s="175"/>
      <c r="E181" s="36"/>
      <c r="F181" s="151"/>
      <c r="H181" s="6">
        <f t="shared" si="7"/>
        <v>0</v>
      </c>
      <c r="I181" s="32">
        <f t="shared" si="8"/>
        <v>0</v>
      </c>
      <c r="J181" s="59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11" ht="11.25" customHeight="1">
      <c r="A182" s="3" t="s">
        <v>198</v>
      </c>
      <c r="B182" s="35" t="s">
        <v>116</v>
      </c>
      <c r="C182" s="112">
        <v>700</v>
      </c>
      <c r="D182" s="175">
        <v>0.23</v>
      </c>
      <c r="E182" s="36">
        <f t="shared" si="6"/>
        <v>161</v>
      </c>
      <c r="F182" s="167"/>
      <c r="H182" s="6">
        <f t="shared" si="7"/>
        <v>0</v>
      </c>
      <c r="I182" s="32">
        <f t="shared" si="8"/>
        <v>0</v>
      </c>
      <c r="J182" s="59"/>
      <c r="K182" s="4"/>
    </row>
    <row r="183" spans="1:20" ht="11.25" customHeight="1">
      <c r="A183" s="2" t="s">
        <v>199</v>
      </c>
      <c r="B183" s="35" t="s">
        <v>116</v>
      </c>
      <c r="C183" s="112">
        <v>700</v>
      </c>
      <c r="D183" s="175">
        <v>0.26</v>
      </c>
      <c r="E183" s="36">
        <f t="shared" si="6"/>
        <v>182</v>
      </c>
      <c r="F183" s="153"/>
      <c r="H183" s="6">
        <f t="shared" si="7"/>
        <v>0</v>
      </c>
      <c r="I183" s="32">
        <f t="shared" si="8"/>
        <v>0</v>
      </c>
      <c r="J183" s="59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s="24" customFormat="1" ht="11.25" customHeight="1">
      <c r="A184" s="3" t="s">
        <v>200</v>
      </c>
      <c r="B184" s="35" t="s">
        <v>116</v>
      </c>
      <c r="C184" s="112">
        <v>700</v>
      </c>
      <c r="D184" s="175">
        <v>0.23</v>
      </c>
      <c r="E184" s="36">
        <f t="shared" si="6"/>
        <v>161</v>
      </c>
      <c r="F184" s="154"/>
      <c r="H184" s="6">
        <f t="shared" si="7"/>
        <v>0</v>
      </c>
      <c r="I184" s="32">
        <f t="shared" si="8"/>
        <v>0</v>
      </c>
      <c r="J184" s="59"/>
      <c r="K184" s="16"/>
      <c r="L184" s="16"/>
      <c r="M184" s="16"/>
      <c r="N184" s="16"/>
      <c r="O184" s="16"/>
      <c r="P184" s="16"/>
      <c r="Q184" s="16"/>
      <c r="R184" s="16"/>
      <c r="S184" s="16"/>
      <c r="T184" s="16"/>
    </row>
    <row r="185" spans="1:20" ht="11.25" customHeight="1">
      <c r="A185" s="3" t="s">
        <v>201</v>
      </c>
      <c r="B185" s="35" t="s">
        <v>116</v>
      </c>
      <c r="C185" s="112">
        <v>700</v>
      </c>
      <c r="D185" s="175">
        <v>0.35</v>
      </c>
      <c r="E185" s="36">
        <f t="shared" si="6"/>
        <v>244.99999999999997</v>
      </c>
      <c r="F185" s="153"/>
      <c r="H185" s="6">
        <f t="shared" si="7"/>
        <v>0</v>
      </c>
      <c r="I185" s="32">
        <f t="shared" si="8"/>
        <v>0</v>
      </c>
      <c r="J185" s="59"/>
      <c r="K185" s="16"/>
      <c r="L185" s="16"/>
      <c r="M185" s="16"/>
      <c r="N185" s="16"/>
      <c r="O185" s="16"/>
      <c r="P185" s="16"/>
      <c r="Q185" s="16"/>
      <c r="R185" s="16"/>
      <c r="S185" s="16"/>
      <c r="T185" s="16"/>
    </row>
    <row r="186" spans="1:20" ht="11.25" customHeight="1">
      <c r="A186" s="3" t="s">
        <v>454</v>
      </c>
      <c r="B186" s="35" t="s">
        <v>116</v>
      </c>
      <c r="C186" s="112">
        <v>700</v>
      </c>
      <c r="D186" s="175">
        <v>0.23</v>
      </c>
      <c r="E186" s="36">
        <f t="shared" si="6"/>
        <v>161</v>
      </c>
      <c r="F186" s="153"/>
      <c r="H186" s="6">
        <f t="shared" si="7"/>
        <v>0</v>
      </c>
      <c r="I186" s="32">
        <f t="shared" si="8"/>
        <v>0</v>
      </c>
      <c r="J186" s="59"/>
      <c r="K186" s="16"/>
      <c r="L186" s="16"/>
      <c r="M186" s="16"/>
      <c r="N186" s="16"/>
      <c r="O186" s="16"/>
      <c r="P186" s="16"/>
      <c r="Q186" s="16"/>
      <c r="R186" s="16"/>
      <c r="S186" s="16"/>
      <c r="T186" s="16"/>
    </row>
    <row r="187" spans="1:20" ht="11.25" customHeight="1">
      <c r="A187" s="3" t="s">
        <v>202</v>
      </c>
      <c r="B187" s="35" t="s">
        <v>116</v>
      </c>
      <c r="C187" s="112">
        <v>700</v>
      </c>
      <c r="D187" s="175">
        <v>0.28</v>
      </c>
      <c r="E187" s="36">
        <f t="shared" si="6"/>
        <v>196.00000000000003</v>
      </c>
      <c r="F187" s="153"/>
      <c r="H187" s="6">
        <f t="shared" si="7"/>
        <v>0</v>
      </c>
      <c r="I187" s="32">
        <f t="shared" si="8"/>
        <v>0</v>
      </c>
      <c r="J187" s="59"/>
      <c r="K187" s="24"/>
      <c r="L187" s="24"/>
      <c r="M187" s="24"/>
      <c r="N187" s="24"/>
      <c r="O187" s="24"/>
      <c r="P187" s="24"/>
      <c r="Q187" s="24"/>
      <c r="R187" s="24"/>
      <c r="S187" s="24"/>
      <c r="T187" s="24"/>
    </row>
    <row r="188" spans="1:20" s="3" customFormat="1" ht="11.25" customHeight="1">
      <c r="A188" s="60" t="s">
        <v>358</v>
      </c>
      <c r="B188" s="74" t="s">
        <v>116</v>
      </c>
      <c r="C188" s="112">
        <v>700</v>
      </c>
      <c r="D188" s="175">
        <v>0.25</v>
      </c>
      <c r="E188" s="36">
        <f t="shared" si="6"/>
        <v>175</v>
      </c>
      <c r="F188" s="153"/>
      <c r="H188" s="6">
        <f t="shared" si="7"/>
        <v>0</v>
      </c>
      <c r="I188" s="32">
        <f t="shared" si="8"/>
        <v>0</v>
      </c>
      <c r="J188" s="59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s="16" customFormat="1" ht="11.25" customHeight="1">
      <c r="A189" s="3" t="s">
        <v>203</v>
      </c>
      <c r="B189" s="35" t="s">
        <v>116</v>
      </c>
      <c r="C189" s="112">
        <v>700</v>
      </c>
      <c r="D189" s="175">
        <v>0.25</v>
      </c>
      <c r="E189" s="36">
        <f t="shared" si="6"/>
        <v>175</v>
      </c>
      <c r="F189" s="153"/>
      <c r="H189" s="6">
        <f t="shared" si="7"/>
        <v>0</v>
      </c>
      <c r="I189" s="32">
        <f t="shared" si="8"/>
        <v>0</v>
      </c>
      <c r="J189" s="59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s="16" customFormat="1" ht="11.25" customHeight="1">
      <c r="A190" s="3" t="s">
        <v>455</v>
      </c>
      <c r="B190" s="35" t="s">
        <v>116</v>
      </c>
      <c r="C190" s="112">
        <v>700</v>
      </c>
      <c r="D190" s="175">
        <v>0.46</v>
      </c>
      <c r="E190" s="36">
        <f t="shared" si="6"/>
        <v>322</v>
      </c>
      <c r="F190" s="153"/>
      <c r="H190" s="6">
        <f t="shared" si="7"/>
        <v>0</v>
      </c>
      <c r="I190" s="32">
        <f t="shared" si="8"/>
        <v>0</v>
      </c>
      <c r="J190" s="59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s="16" customFormat="1" ht="11.25" customHeight="1">
      <c r="A191" s="3" t="s">
        <v>359</v>
      </c>
      <c r="B191" s="35" t="s">
        <v>340</v>
      </c>
      <c r="C191" s="112">
        <v>700</v>
      </c>
      <c r="D191" s="175">
        <v>0.4</v>
      </c>
      <c r="E191" s="36">
        <f t="shared" si="6"/>
        <v>280</v>
      </c>
      <c r="F191" s="153"/>
      <c r="H191" s="6">
        <f t="shared" si="7"/>
        <v>0</v>
      </c>
      <c r="I191" s="32">
        <f t="shared" si="8"/>
        <v>0</v>
      </c>
      <c r="J191" s="59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s="24" customFormat="1" ht="11.25" customHeight="1">
      <c r="A192" s="3" t="s">
        <v>204</v>
      </c>
      <c r="B192" s="35" t="s">
        <v>116</v>
      </c>
      <c r="C192" s="112">
        <v>700</v>
      </c>
      <c r="D192" s="175">
        <v>0.19</v>
      </c>
      <c r="E192" s="36">
        <f t="shared" si="6"/>
        <v>133</v>
      </c>
      <c r="F192" s="154"/>
      <c r="H192" s="6">
        <f t="shared" si="7"/>
        <v>0</v>
      </c>
      <c r="I192" s="32">
        <f t="shared" si="8"/>
        <v>0</v>
      </c>
      <c r="J192" s="59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11" ht="11.25" customHeight="1">
      <c r="A193" s="3" t="s">
        <v>205</v>
      </c>
      <c r="B193" s="35" t="s">
        <v>116</v>
      </c>
      <c r="C193" s="112">
        <v>700</v>
      </c>
      <c r="D193" s="175">
        <v>0.17</v>
      </c>
      <c r="E193" s="36">
        <f t="shared" si="6"/>
        <v>119.00000000000001</v>
      </c>
      <c r="F193" s="153"/>
      <c r="H193" s="6">
        <f t="shared" si="7"/>
        <v>0</v>
      </c>
      <c r="I193" s="32">
        <f t="shared" si="8"/>
        <v>0</v>
      </c>
      <c r="J193" s="59"/>
      <c r="K193" s="4"/>
    </row>
    <row r="194" spans="1:11" ht="11.25" customHeight="1">
      <c r="A194" s="3" t="s">
        <v>206</v>
      </c>
      <c r="B194" s="35" t="s">
        <v>116</v>
      </c>
      <c r="C194" s="112">
        <v>700</v>
      </c>
      <c r="D194" s="175">
        <v>0.24</v>
      </c>
      <c r="E194" s="36">
        <f t="shared" si="6"/>
        <v>168</v>
      </c>
      <c r="F194" s="153"/>
      <c r="H194" s="6">
        <f t="shared" si="7"/>
        <v>0</v>
      </c>
      <c r="I194" s="32">
        <f t="shared" si="8"/>
        <v>0</v>
      </c>
      <c r="J194" s="59"/>
      <c r="K194" s="4"/>
    </row>
    <row r="195" spans="1:20" ht="11.25" customHeight="1">
      <c r="A195" s="3" t="s">
        <v>207</v>
      </c>
      <c r="B195" s="35" t="s">
        <v>116</v>
      </c>
      <c r="C195" s="112">
        <v>700</v>
      </c>
      <c r="D195" s="175">
        <v>0.35</v>
      </c>
      <c r="E195" s="36">
        <f t="shared" si="6"/>
        <v>244.99999999999997</v>
      </c>
      <c r="F195" s="153"/>
      <c r="H195" s="6">
        <f t="shared" si="7"/>
        <v>0</v>
      </c>
      <c r="I195" s="32">
        <f t="shared" si="8"/>
        <v>0</v>
      </c>
      <c r="J195" s="59"/>
      <c r="K195" s="20"/>
      <c r="L195" s="20"/>
      <c r="M195" s="20"/>
      <c r="N195" s="20"/>
      <c r="O195" s="20"/>
      <c r="P195" s="20"/>
      <c r="Q195" s="20"/>
      <c r="R195" s="20"/>
      <c r="S195" s="20"/>
      <c r="T195" s="20"/>
    </row>
    <row r="196" spans="1:11" ht="11.25" customHeight="1">
      <c r="A196" s="3" t="s">
        <v>456</v>
      </c>
      <c r="B196" s="35" t="s">
        <v>116</v>
      </c>
      <c r="C196" s="112">
        <v>700</v>
      </c>
      <c r="D196" s="175">
        <v>0.29</v>
      </c>
      <c r="E196" s="36">
        <f t="shared" si="6"/>
        <v>203</v>
      </c>
      <c r="F196" s="153"/>
      <c r="H196" s="6">
        <f t="shared" si="7"/>
        <v>0</v>
      </c>
      <c r="I196" s="32">
        <f t="shared" si="8"/>
        <v>0</v>
      </c>
      <c r="J196" s="59"/>
      <c r="K196" s="72"/>
    </row>
    <row r="197" spans="1:11" ht="11.25" customHeight="1">
      <c r="A197" s="3" t="s">
        <v>208</v>
      </c>
      <c r="B197" s="35" t="s">
        <v>116</v>
      </c>
      <c r="C197" s="112">
        <v>700</v>
      </c>
      <c r="D197" s="175">
        <v>0.22</v>
      </c>
      <c r="E197" s="36">
        <f t="shared" si="6"/>
        <v>154</v>
      </c>
      <c r="F197" s="153"/>
      <c r="H197" s="6">
        <f t="shared" si="7"/>
        <v>0</v>
      </c>
      <c r="I197" s="32">
        <f t="shared" si="8"/>
        <v>0</v>
      </c>
      <c r="J197" s="59"/>
      <c r="K197" s="72"/>
    </row>
    <row r="198" spans="1:11" ht="11.25" customHeight="1">
      <c r="A198" s="3" t="s">
        <v>209</v>
      </c>
      <c r="B198" s="35" t="s">
        <v>116</v>
      </c>
      <c r="C198" s="112">
        <v>700</v>
      </c>
      <c r="D198" s="175">
        <v>0.21</v>
      </c>
      <c r="E198" s="36">
        <f t="shared" si="6"/>
        <v>147</v>
      </c>
      <c r="F198" s="153"/>
      <c r="H198" s="6">
        <f t="shared" si="7"/>
        <v>0</v>
      </c>
      <c r="I198" s="32">
        <f t="shared" si="8"/>
        <v>0</v>
      </c>
      <c r="J198" s="59"/>
      <c r="K198" s="72"/>
    </row>
    <row r="199" spans="1:11" ht="11.25" customHeight="1">
      <c r="A199" s="3"/>
      <c r="B199" s="35"/>
      <c r="C199" s="112"/>
      <c r="D199" s="175"/>
      <c r="E199" s="36"/>
      <c r="F199" s="150"/>
      <c r="H199" s="6">
        <f t="shared" si="7"/>
        <v>0</v>
      </c>
      <c r="I199" s="32">
        <f t="shared" si="8"/>
        <v>0</v>
      </c>
      <c r="J199" s="59"/>
      <c r="K199" s="72"/>
    </row>
    <row r="200" spans="1:20" s="20" customFormat="1" ht="11.25" customHeight="1">
      <c r="A200" s="13" t="s">
        <v>319</v>
      </c>
      <c r="B200" s="39"/>
      <c r="C200" s="156"/>
      <c r="D200" s="175"/>
      <c r="E200" s="36"/>
      <c r="F200" s="151"/>
      <c r="H200" s="6">
        <f t="shared" si="7"/>
        <v>0</v>
      </c>
      <c r="I200" s="32">
        <f t="shared" si="8"/>
        <v>0</v>
      </c>
      <c r="J200" s="59"/>
      <c r="K200" s="72"/>
      <c r="L200" s="4"/>
      <c r="M200" s="4"/>
      <c r="N200" s="4"/>
      <c r="O200" s="4"/>
      <c r="P200" s="4"/>
      <c r="Q200" s="4"/>
      <c r="R200" s="4"/>
      <c r="S200" s="4"/>
      <c r="T200" s="4"/>
    </row>
    <row r="201" spans="1:11" ht="11.25" customHeight="1">
      <c r="A201" s="68" t="s">
        <v>180</v>
      </c>
      <c r="B201" s="31" t="s">
        <v>116</v>
      </c>
      <c r="C201" s="112">
        <v>700</v>
      </c>
      <c r="D201" s="175">
        <v>0.28</v>
      </c>
      <c r="E201" s="36">
        <f t="shared" si="6"/>
        <v>196.00000000000003</v>
      </c>
      <c r="F201" s="152"/>
      <c r="G201" s="68"/>
      <c r="H201" s="6">
        <f t="shared" si="7"/>
        <v>0</v>
      </c>
      <c r="I201" s="32">
        <f t="shared" si="8"/>
        <v>0</v>
      </c>
      <c r="J201" s="59"/>
      <c r="K201" s="72"/>
    </row>
    <row r="202" spans="1:11" ht="11.25" customHeight="1">
      <c r="A202" s="58" t="s">
        <v>181</v>
      </c>
      <c r="B202" s="35" t="s">
        <v>116</v>
      </c>
      <c r="C202" s="112">
        <v>700</v>
      </c>
      <c r="D202" s="175">
        <v>0.35</v>
      </c>
      <c r="E202" s="36">
        <f aca="true" t="shared" si="9" ref="E202:E265">D202*C202</f>
        <v>244.99999999999997</v>
      </c>
      <c r="F202" s="153"/>
      <c r="G202" s="68"/>
      <c r="H202" s="6">
        <f aca="true" t="shared" si="10" ref="H202:H265">F202+0</f>
        <v>0</v>
      </c>
      <c r="I202" s="32">
        <f aca="true" t="shared" si="11" ref="I202:I265">F202*D202*C202</f>
        <v>0</v>
      </c>
      <c r="J202" s="59"/>
      <c r="K202" s="72"/>
    </row>
    <row r="203" spans="1:11" ht="11.25" customHeight="1">
      <c r="A203" s="68" t="s">
        <v>182</v>
      </c>
      <c r="B203" s="31" t="s">
        <v>116</v>
      </c>
      <c r="C203" s="112">
        <v>700</v>
      </c>
      <c r="D203" s="175">
        <v>0.3</v>
      </c>
      <c r="E203" s="36">
        <f t="shared" si="9"/>
        <v>210</v>
      </c>
      <c r="F203" s="153"/>
      <c r="G203" s="68"/>
      <c r="H203" s="6">
        <f t="shared" si="10"/>
        <v>0</v>
      </c>
      <c r="I203" s="32">
        <f t="shared" si="11"/>
        <v>0</v>
      </c>
      <c r="J203" s="59"/>
      <c r="K203" s="72"/>
    </row>
    <row r="204" spans="1:20" ht="11.25" customHeight="1">
      <c r="A204" s="68" t="s">
        <v>462</v>
      </c>
      <c r="B204" s="31" t="s">
        <v>116</v>
      </c>
      <c r="C204" s="112">
        <v>700</v>
      </c>
      <c r="D204" s="175">
        <v>0.3</v>
      </c>
      <c r="E204" s="36">
        <f t="shared" si="9"/>
        <v>210</v>
      </c>
      <c r="F204" s="153"/>
      <c r="G204" s="68"/>
      <c r="H204" s="6">
        <f t="shared" si="10"/>
        <v>0</v>
      </c>
      <c r="I204" s="32">
        <f t="shared" si="11"/>
        <v>0</v>
      </c>
      <c r="J204" s="59"/>
      <c r="K204" s="72"/>
      <c r="L204" s="24"/>
      <c r="M204" s="24"/>
      <c r="N204" s="24"/>
      <c r="O204" s="24"/>
      <c r="P204" s="24"/>
      <c r="Q204" s="24"/>
      <c r="R204" s="24"/>
      <c r="S204" s="24"/>
      <c r="T204" s="24"/>
    </row>
    <row r="205" spans="1:20" ht="11.25" customHeight="1">
      <c r="A205" s="68" t="s">
        <v>183</v>
      </c>
      <c r="B205" s="31" t="s">
        <v>116</v>
      </c>
      <c r="C205" s="112">
        <v>700</v>
      </c>
      <c r="D205" s="175">
        <v>0.23</v>
      </c>
      <c r="E205" s="36">
        <f t="shared" si="9"/>
        <v>161</v>
      </c>
      <c r="F205" s="153"/>
      <c r="G205" s="68"/>
      <c r="H205" s="6">
        <f t="shared" si="10"/>
        <v>0</v>
      </c>
      <c r="I205" s="32">
        <f t="shared" si="11"/>
        <v>0</v>
      </c>
      <c r="J205" s="59"/>
      <c r="K205" s="72"/>
      <c r="L205" s="24"/>
      <c r="M205" s="24"/>
      <c r="N205" s="24"/>
      <c r="O205" s="24"/>
      <c r="P205" s="24"/>
      <c r="Q205" s="24"/>
      <c r="R205" s="24"/>
      <c r="S205" s="24"/>
      <c r="T205" s="24"/>
    </row>
    <row r="206" spans="1:11" ht="11.25" customHeight="1">
      <c r="A206" s="68" t="s">
        <v>460</v>
      </c>
      <c r="B206" s="31" t="s">
        <v>116</v>
      </c>
      <c r="C206" s="112">
        <v>700</v>
      </c>
      <c r="D206" s="175">
        <v>0.3</v>
      </c>
      <c r="E206" s="36">
        <f t="shared" si="9"/>
        <v>210</v>
      </c>
      <c r="F206" s="153"/>
      <c r="G206" s="68"/>
      <c r="H206" s="6">
        <f t="shared" si="10"/>
        <v>0</v>
      </c>
      <c r="I206" s="32">
        <f t="shared" si="11"/>
        <v>0</v>
      </c>
      <c r="J206" s="59"/>
      <c r="K206" s="72"/>
    </row>
    <row r="207" spans="1:11" ht="11.25" customHeight="1">
      <c r="A207" s="68" t="s">
        <v>423</v>
      </c>
      <c r="B207" s="31" t="s">
        <v>116</v>
      </c>
      <c r="C207" s="112">
        <v>700</v>
      </c>
      <c r="D207" s="175">
        <v>0.34</v>
      </c>
      <c r="E207" s="36">
        <f t="shared" si="9"/>
        <v>238.00000000000003</v>
      </c>
      <c r="F207" s="153"/>
      <c r="G207" s="68"/>
      <c r="H207" s="6">
        <f t="shared" si="10"/>
        <v>0</v>
      </c>
      <c r="I207" s="32">
        <f t="shared" si="11"/>
        <v>0</v>
      </c>
      <c r="J207" s="59"/>
      <c r="K207" s="72"/>
    </row>
    <row r="208" spans="1:11" ht="11.25" customHeight="1">
      <c r="A208" s="68" t="s">
        <v>184</v>
      </c>
      <c r="B208" s="31" t="s">
        <v>116</v>
      </c>
      <c r="C208" s="112">
        <v>700</v>
      </c>
      <c r="D208" s="175">
        <v>0.21</v>
      </c>
      <c r="E208" s="36">
        <f t="shared" si="9"/>
        <v>147</v>
      </c>
      <c r="F208" s="153"/>
      <c r="G208" s="68"/>
      <c r="H208" s="6">
        <f t="shared" si="10"/>
        <v>0</v>
      </c>
      <c r="I208" s="32">
        <f t="shared" si="11"/>
        <v>0</v>
      </c>
      <c r="J208" s="59"/>
      <c r="K208" s="73"/>
    </row>
    <row r="209" spans="1:20" s="24" customFormat="1" ht="11.25" customHeight="1">
      <c r="A209" s="59" t="s">
        <v>185</v>
      </c>
      <c r="B209" s="31" t="s">
        <v>116</v>
      </c>
      <c r="C209" s="112">
        <v>700</v>
      </c>
      <c r="D209" s="175">
        <v>0.29</v>
      </c>
      <c r="E209" s="36">
        <f t="shared" si="9"/>
        <v>203</v>
      </c>
      <c r="F209" s="154"/>
      <c r="G209" s="68"/>
      <c r="H209" s="6">
        <f t="shared" si="10"/>
        <v>0</v>
      </c>
      <c r="I209" s="32">
        <f t="shared" si="11"/>
        <v>0</v>
      </c>
      <c r="J209" s="59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10" s="24" customFormat="1" ht="11.25" customHeight="1">
      <c r="A210" s="59" t="s">
        <v>461</v>
      </c>
      <c r="B210" s="31" t="s">
        <v>116</v>
      </c>
      <c r="C210" s="112">
        <v>700</v>
      </c>
      <c r="D210" s="175">
        <v>0.3</v>
      </c>
      <c r="E210" s="36">
        <f t="shared" si="9"/>
        <v>210</v>
      </c>
      <c r="F210" s="154"/>
      <c r="G210" s="68"/>
      <c r="H210" s="6">
        <f t="shared" si="10"/>
        <v>0</v>
      </c>
      <c r="I210" s="32">
        <f t="shared" si="11"/>
        <v>0</v>
      </c>
      <c r="J210" s="59"/>
    </row>
    <row r="211" spans="1:11" ht="11.25" customHeight="1">
      <c r="A211" s="58" t="s">
        <v>360</v>
      </c>
      <c r="B211" s="35" t="s">
        <v>116</v>
      </c>
      <c r="C211" s="112">
        <v>700</v>
      </c>
      <c r="D211" s="175">
        <v>0.23</v>
      </c>
      <c r="E211" s="36">
        <f t="shared" si="9"/>
        <v>161</v>
      </c>
      <c r="F211" s="153"/>
      <c r="G211" s="68"/>
      <c r="H211" s="6">
        <f t="shared" si="10"/>
        <v>0</v>
      </c>
      <c r="I211" s="32">
        <f t="shared" si="11"/>
        <v>0</v>
      </c>
      <c r="J211" s="59"/>
      <c r="K211" s="4"/>
    </row>
    <row r="212" spans="1:11" ht="11.25" customHeight="1">
      <c r="A212" s="68" t="s">
        <v>186</v>
      </c>
      <c r="B212" s="31" t="s">
        <v>116</v>
      </c>
      <c r="C212" s="112">
        <v>700</v>
      </c>
      <c r="D212" s="175">
        <v>0.17</v>
      </c>
      <c r="E212" s="36">
        <f t="shared" si="9"/>
        <v>119.00000000000001</v>
      </c>
      <c r="F212" s="153"/>
      <c r="G212" s="68"/>
      <c r="H212" s="6">
        <f t="shared" si="10"/>
        <v>0</v>
      </c>
      <c r="I212" s="32">
        <f t="shared" si="11"/>
        <v>0</v>
      </c>
      <c r="J212" s="59"/>
      <c r="K212" s="4"/>
    </row>
    <row r="213" spans="1:20" ht="11.25" customHeight="1">
      <c r="A213" s="60" t="s">
        <v>361</v>
      </c>
      <c r="B213" s="63" t="s">
        <v>340</v>
      </c>
      <c r="C213" s="112">
        <v>700</v>
      </c>
      <c r="D213" s="175">
        <v>0.24</v>
      </c>
      <c r="E213" s="36">
        <f t="shared" si="9"/>
        <v>168</v>
      </c>
      <c r="F213" s="153"/>
      <c r="G213" s="68"/>
      <c r="H213" s="6">
        <f t="shared" si="10"/>
        <v>0</v>
      </c>
      <c r="I213" s="32">
        <f t="shared" si="11"/>
        <v>0</v>
      </c>
      <c r="J213" s="59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11" ht="11.25" customHeight="1">
      <c r="A214" s="15"/>
      <c r="B214" s="8"/>
      <c r="C214" s="112"/>
      <c r="D214" s="175"/>
      <c r="E214" s="36"/>
      <c r="F214" s="150"/>
      <c r="H214" s="6">
        <f t="shared" si="10"/>
        <v>0</v>
      </c>
      <c r="I214" s="32">
        <f t="shared" si="11"/>
        <v>0</v>
      </c>
      <c r="J214" s="59"/>
      <c r="K214" s="4"/>
    </row>
    <row r="215" spans="1:20" s="24" customFormat="1" ht="11.25" customHeight="1">
      <c r="A215" s="13" t="s">
        <v>323</v>
      </c>
      <c r="B215" s="39"/>
      <c r="C215" s="156"/>
      <c r="D215" s="175"/>
      <c r="E215" s="36"/>
      <c r="F215" s="151"/>
      <c r="H215" s="6">
        <f t="shared" si="10"/>
        <v>0</v>
      </c>
      <c r="I215" s="32">
        <f t="shared" si="11"/>
        <v>0</v>
      </c>
      <c r="J215" s="59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11" ht="11.25" customHeight="1">
      <c r="A216" s="68" t="s">
        <v>210</v>
      </c>
      <c r="B216" s="31" t="s">
        <v>94</v>
      </c>
      <c r="C216" s="112">
        <v>3000</v>
      </c>
      <c r="D216" s="175">
        <v>0.09</v>
      </c>
      <c r="E216" s="36">
        <f t="shared" si="9"/>
        <v>270</v>
      </c>
      <c r="F216" s="152"/>
      <c r="H216" s="6">
        <f t="shared" si="10"/>
        <v>0</v>
      </c>
      <c r="I216" s="32">
        <f t="shared" si="11"/>
        <v>0</v>
      </c>
      <c r="J216" s="59"/>
      <c r="K216" s="4"/>
    </row>
    <row r="217" spans="1:11" ht="11.25" customHeight="1">
      <c r="A217" s="58" t="s">
        <v>211</v>
      </c>
      <c r="B217" s="35" t="s">
        <v>116</v>
      </c>
      <c r="C217" s="112">
        <v>700</v>
      </c>
      <c r="D217" s="175">
        <v>0.19</v>
      </c>
      <c r="E217" s="36">
        <f t="shared" si="9"/>
        <v>133</v>
      </c>
      <c r="F217" s="153"/>
      <c r="H217" s="6">
        <f t="shared" si="10"/>
        <v>0</v>
      </c>
      <c r="I217" s="32">
        <f t="shared" si="11"/>
        <v>0</v>
      </c>
      <c r="J217" s="59"/>
      <c r="K217" s="4"/>
    </row>
    <row r="218" spans="1:20" s="3" customFormat="1" ht="11.25" customHeight="1">
      <c r="A218" s="59" t="s">
        <v>212</v>
      </c>
      <c r="B218" s="31" t="s">
        <v>116</v>
      </c>
      <c r="C218" s="112">
        <v>700</v>
      </c>
      <c r="D218" s="175">
        <v>0.19</v>
      </c>
      <c r="E218" s="36">
        <f t="shared" si="9"/>
        <v>133</v>
      </c>
      <c r="F218" s="153"/>
      <c r="H218" s="6">
        <f t="shared" si="10"/>
        <v>0</v>
      </c>
      <c r="I218" s="32">
        <f t="shared" si="11"/>
        <v>0</v>
      </c>
      <c r="J218" s="59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11" ht="11.25" customHeight="1">
      <c r="A219" s="58" t="s">
        <v>213</v>
      </c>
      <c r="B219" s="35" t="s">
        <v>116</v>
      </c>
      <c r="C219" s="112">
        <v>700</v>
      </c>
      <c r="D219" s="175">
        <v>0.21</v>
      </c>
      <c r="E219" s="36">
        <f t="shared" si="9"/>
        <v>147</v>
      </c>
      <c r="F219" s="153"/>
      <c r="H219" s="6">
        <f t="shared" si="10"/>
        <v>0</v>
      </c>
      <c r="I219" s="32">
        <f t="shared" si="11"/>
        <v>0</v>
      </c>
      <c r="J219" s="59"/>
      <c r="K219" s="4"/>
    </row>
    <row r="220" spans="1:11" ht="11.25" customHeight="1">
      <c r="A220" s="58" t="s">
        <v>362</v>
      </c>
      <c r="B220" s="35" t="s">
        <v>116</v>
      </c>
      <c r="C220" s="112">
        <v>700</v>
      </c>
      <c r="D220" s="175">
        <v>0.19</v>
      </c>
      <c r="E220" s="36">
        <f t="shared" si="9"/>
        <v>133</v>
      </c>
      <c r="F220" s="153"/>
      <c r="H220" s="6">
        <f t="shared" si="10"/>
        <v>0</v>
      </c>
      <c r="I220" s="32">
        <f t="shared" si="11"/>
        <v>0</v>
      </c>
      <c r="J220" s="59"/>
      <c r="K220" s="4"/>
    </row>
    <row r="221" spans="1:11" ht="11.25" customHeight="1">
      <c r="A221" s="59" t="s">
        <v>214</v>
      </c>
      <c r="B221" s="31" t="s">
        <v>215</v>
      </c>
      <c r="C221" s="112">
        <v>3000</v>
      </c>
      <c r="D221" s="175">
        <v>0.12</v>
      </c>
      <c r="E221" s="36">
        <f t="shared" si="9"/>
        <v>360</v>
      </c>
      <c r="F221" s="153"/>
      <c r="H221" s="6">
        <f t="shared" si="10"/>
        <v>0</v>
      </c>
      <c r="I221" s="32">
        <f t="shared" si="11"/>
        <v>0</v>
      </c>
      <c r="J221" s="59"/>
      <c r="K221" s="68"/>
    </row>
    <row r="222" spans="1:20" ht="11.25" customHeight="1">
      <c r="A222" s="59" t="s">
        <v>216</v>
      </c>
      <c r="B222" s="31" t="s">
        <v>116</v>
      </c>
      <c r="C222" s="112">
        <v>700</v>
      </c>
      <c r="D222" s="175">
        <v>0.19</v>
      </c>
      <c r="E222" s="36">
        <f t="shared" si="9"/>
        <v>133</v>
      </c>
      <c r="F222" s="153"/>
      <c r="H222" s="6">
        <f t="shared" si="10"/>
        <v>0</v>
      </c>
      <c r="I222" s="32">
        <f t="shared" si="11"/>
        <v>0</v>
      </c>
      <c r="J222" s="59"/>
      <c r="K222" s="24"/>
      <c r="L222" s="24"/>
      <c r="M222" s="24"/>
      <c r="N222" s="24"/>
      <c r="O222" s="24"/>
      <c r="P222" s="24"/>
      <c r="Q222" s="24"/>
      <c r="R222" s="24"/>
      <c r="S222" s="24"/>
      <c r="T222" s="24"/>
    </row>
    <row r="223" spans="1:20" ht="11.25" customHeight="1">
      <c r="A223" s="59" t="s">
        <v>217</v>
      </c>
      <c r="B223" s="31" t="s">
        <v>215</v>
      </c>
      <c r="C223" s="112">
        <v>3000</v>
      </c>
      <c r="D223" s="175">
        <v>0.12</v>
      </c>
      <c r="E223" s="36">
        <f t="shared" si="9"/>
        <v>360</v>
      </c>
      <c r="F223" s="153"/>
      <c r="H223" s="6">
        <f t="shared" si="10"/>
        <v>0</v>
      </c>
      <c r="I223" s="32">
        <f t="shared" si="11"/>
        <v>0</v>
      </c>
      <c r="J223" s="59"/>
      <c r="K223" s="24"/>
      <c r="L223" s="24"/>
      <c r="M223" s="24"/>
      <c r="N223" s="24"/>
      <c r="O223" s="24"/>
      <c r="P223" s="24"/>
      <c r="Q223" s="24"/>
      <c r="R223" s="24"/>
      <c r="S223" s="24"/>
      <c r="T223" s="24"/>
    </row>
    <row r="224" spans="1:11" ht="11.25" customHeight="1">
      <c r="A224" s="58" t="s">
        <v>363</v>
      </c>
      <c r="B224" s="35" t="s">
        <v>215</v>
      </c>
      <c r="C224" s="112">
        <v>3000</v>
      </c>
      <c r="D224" s="175">
        <v>0.1</v>
      </c>
      <c r="E224" s="36">
        <f t="shared" si="9"/>
        <v>300</v>
      </c>
      <c r="F224" s="153"/>
      <c r="H224" s="6">
        <f t="shared" si="10"/>
        <v>0</v>
      </c>
      <c r="I224" s="32">
        <f t="shared" si="11"/>
        <v>0</v>
      </c>
      <c r="J224" s="59"/>
      <c r="K224" s="4"/>
    </row>
    <row r="225" spans="1:11" ht="11.25" customHeight="1">
      <c r="A225" s="68" t="s">
        <v>397</v>
      </c>
      <c r="B225" s="31" t="s">
        <v>116</v>
      </c>
      <c r="C225" s="112">
        <v>700</v>
      </c>
      <c r="D225" s="175">
        <v>0.18</v>
      </c>
      <c r="E225" s="36">
        <f t="shared" si="9"/>
        <v>126</v>
      </c>
      <c r="F225" s="153"/>
      <c r="H225" s="6">
        <f t="shared" si="10"/>
        <v>0</v>
      </c>
      <c r="I225" s="32">
        <f t="shared" si="11"/>
        <v>0</v>
      </c>
      <c r="J225" s="59"/>
      <c r="K225" s="4"/>
    </row>
    <row r="226" spans="1:20" ht="11.25" customHeight="1">
      <c r="A226" s="61" t="s">
        <v>364</v>
      </c>
      <c r="B226" s="35" t="s">
        <v>116</v>
      </c>
      <c r="C226" s="112">
        <v>700</v>
      </c>
      <c r="D226" s="175">
        <v>0.22</v>
      </c>
      <c r="E226" s="36">
        <f t="shared" si="9"/>
        <v>154</v>
      </c>
      <c r="F226" s="153"/>
      <c r="H226" s="6">
        <f t="shared" si="10"/>
        <v>0</v>
      </c>
      <c r="I226" s="32">
        <f t="shared" si="11"/>
        <v>0</v>
      </c>
      <c r="J226" s="59"/>
      <c r="K226" s="18"/>
      <c r="L226" s="18"/>
      <c r="M226" s="18"/>
      <c r="N226" s="18"/>
      <c r="O226" s="18"/>
      <c r="P226" s="18"/>
      <c r="Q226" s="18"/>
      <c r="R226" s="18"/>
      <c r="S226" s="18"/>
      <c r="T226" s="18"/>
    </row>
    <row r="227" spans="1:20" s="24" customFormat="1" ht="11.25" customHeight="1">
      <c r="A227" s="60" t="s">
        <v>365</v>
      </c>
      <c r="B227" s="63" t="s">
        <v>215</v>
      </c>
      <c r="C227" s="112">
        <v>3000</v>
      </c>
      <c r="D227" s="175">
        <v>0.11</v>
      </c>
      <c r="E227" s="36">
        <f t="shared" si="9"/>
        <v>330</v>
      </c>
      <c r="F227" s="153"/>
      <c r="H227" s="6">
        <f t="shared" si="10"/>
        <v>0</v>
      </c>
      <c r="I227" s="32">
        <f t="shared" si="11"/>
        <v>0</v>
      </c>
      <c r="J227" s="59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s="24" customFormat="1" ht="11.25" customHeight="1">
      <c r="A228" s="68" t="s">
        <v>218</v>
      </c>
      <c r="B228" s="31" t="s">
        <v>116</v>
      </c>
      <c r="C228" s="112">
        <v>700</v>
      </c>
      <c r="D228" s="175">
        <v>0.22</v>
      </c>
      <c r="E228" s="36">
        <f t="shared" si="9"/>
        <v>154</v>
      </c>
      <c r="F228" s="153"/>
      <c r="H228" s="6">
        <f t="shared" si="10"/>
        <v>0</v>
      </c>
      <c r="I228" s="32">
        <f t="shared" si="11"/>
        <v>0</v>
      </c>
      <c r="J228" s="59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11" ht="11.25" customHeight="1">
      <c r="A229" s="3" t="s">
        <v>107</v>
      </c>
      <c r="B229" s="35" t="s">
        <v>116</v>
      </c>
      <c r="C229" s="112">
        <v>700</v>
      </c>
      <c r="D229" s="175">
        <v>0.18</v>
      </c>
      <c r="E229" s="36">
        <f t="shared" si="9"/>
        <v>126</v>
      </c>
      <c r="F229" s="153"/>
      <c r="H229" s="6">
        <f t="shared" si="10"/>
        <v>0</v>
      </c>
      <c r="I229" s="32">
        <f t="shared" si="11"/>
        <v>0</v>
      </c>
      <c r="J229" s="59"/>
      <c r="K229" s="4"/>
    </row>
    <row r="230" spans="1:11" ht="11.25" customHeight="1">
      <c r="A230" s="8"/>
      <c r="B230" s="3"/>
      <c r="C230" s="112"/>
      <c r="D230" s="175"/>
      <c r="E230" s="36"/>
      <c r="F230" s="150"/>
      <c r="H230" s="6">
        <f t="shared" si="10"/>
        <v>0</v>
      </c>
      <c r="I230" s="32">
        <f t="shared" si="11"/>
        <v>0</v>
      </c>
      <c r="J230" s="59"/>
      <c r="K230" s="4"/>
    </row>
    <row r="231" spans="1:20" s="18" customFormat="1" ht="11.25" customHeight="1">
      <c r="A231" s="13" t="s">
        <v>327</v>
      </c>
      <c r="B231" s="39"/>
      <c r="C231" s="156"/>
      <c r="D231" s="175"/>
      <c r="E231" s="36"/>
      <c r="F231" s="151"/>
      <c r="H231" s="6">
        <f t="shared" si="10"/>
        <v>0</v>
      </c>
      <c r="I231" s="32">
        <f t="shared" si="11"/>
        <v>0</v>
      </c>
      <c r="J231" s="59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11" ht="11.25" customHeight="1">
      <c r="A232" s="58" t="s">
        <v>233</v>
      </c>
      <c r="B232" s="35" t="s">
        <v>234</v>
      </c>
      <c r="C232" s="112">
        <v>350</v>
      </c>
      <c r="D232" s="175">
        <v>0.37</v>
      </c>
      <c r="E232" s="36">
        <f t="shared" si="9"/>
        <v>129.5</v>
      </c>
      <c r="F232" s="152"/>
      <c r="H232" s="6">
        <f t="shared" si="10"/>
        <v>0</v>
      </c>
      <c r="I232" s="32">
        <f t="shared" si="11"/>
        <v>0</v>
      </c>
      <c r="J232" s="59"/>
      <c r="K232" s="4"/>
    </row>
    <row r="233" spans="1:11" ht="11.25" customHeight="1">
      <c r="A233" s="58" t="s">
        <v>235</v>
      </c>
      <c r="B233" s="35" t="s">
        <v>234</v>
      </c>
      <c r="C233" s="112">
        <v>350</v>
      </c>
      <c r="D233" s="175">
        <v>0.3</v>
      </c>
      <c r="E233" s="36">
        <f t="shared" si="9"/>
        <v>105</v>
      </c>
      <c r="F233" s="153"/>
      <c r="H233" s="6">
        <f t="shared" si="10"/>
        <v>0</v>
      </c>
      <c r="I233" s="32">
        <f t="shared" si="11"/>
        <v>0</v>
      </c>
      <c r="J233" s="59"/>
      <c r="K233" s="4"/>
    </row>
    <row r="234" spans="1:11" ht="11.25" customHeight="1">
      <c r="A234" s="58" t="s">
        <v>366</v>
      </c>
      <c r="B234" s="35" t="s">
        <v>234</v>
      </c>
      <c r="C234" s="112">
        <v>350</v>
      </c>
      <c r="D234" s="175">
        <v>0.53</v>
      </c>
      <c r="E234" s="36">
        <f t="shared" si="9"/>
        <v>185.5</v>
      </c>
      <c r="F234" s="153"/>
      <c r="H234" s="6">
        <f t="shared" si="10"/>
        <v>0</v>
      </c>
      <c r="I234" s="32">
        <f t="shared" si="11"/>
        <v>0</v>
      </c>
      <c r="J234" s="59"/>
      <c r="K234" s="4"/>
    </row>
    <row r="235" spans="1:11" ht="11.25" customHeight="1">
      <c r="A235" s="68" t="s">
        <v>85</v>
      </c>
      <c r="B235" s="31" t="s">
        <v>234</v>
      </c>
      <c r="C235" s="112">
        <v>350</v>
      </c>
      <c r="D235" s="175">
        <v>0.25</v>
      </c>
      <c r="E235" s="36">
        <f t="shared" si="9"/>
        <v>87.5</v>
      </c>
      <c r="F235" s="153"/>
      <c r="H235" s="6">
        <f t="shared" si="10"/>
        <v>0</v>
      </c>
      <c r="I235" s="32">
        <f t="shared" si="11"/>
        <v>0</v>
      </c>
      <c r="J235" s="59"/>
      <c r="K235" s="4"/>
    </row>
    <row r="236" spans="1:20" ht="11.25" customHeight="1">
      <c r="A236" s="68" t="s">
        <v>424</v>
      </c>
      <c r="B236" s="31" t="s">
        <v>220</v>
      </c>
      <c r="C236" s="112">
        <v>350</v>
      </c>
      <c r="D236" s="175">
        <v>0.41</v>
      </c>
      <c r="E236" s="36">
        <f t="shared" si="9"/>
        <v>143.5</v>
      </c>
      <c r="F236" s="153"/>
      <c r="H236" s="6">
        <f t="shared" si="10"/>
        <v>0</v>
      </c>
      <c r="I236" s="32">
        <f t="shared" si="11"/>
        <v>0</v>
      </c>
      <c r="J236" s="59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11" ht="11.25" customHeight="1">
      <c r="A237" s="58" t="s">
        <v>88</v>
      </c>
      <c r="B237" s="35" t="s">
        <v>234</v>
      </c>
      <c r="C237" s="112">
        <v>350</v>
      </c>
      <c r="D237" s="175">
        <v>0.29</v>
      </c>
      <c r="E237" s="36">
        <f t="shared" si="9"/>
        <v>101.5</v>
      </c>
      <c r="F237" s="153"/>
      <c r="H237" s="6">
        <f t="shared" si="10"/>
        <v>0</v>
      </c>
      <c r="I237" s="32">
        <f t="shared" si="11"/>
        <v>0</v>
      </c>
      <c r="J237" s="59"/>
      <c r="K237" s="4"/>
    </row>
    <row r="238" spans="1:11" ht="11.25" customHeight="1">
      <c r="A238" s="60" t="s">
        <v>367</v>
      </c>
      <c r="B238" s="63" t="s">
        <v>220</v>
      </c>
      <c r="C238" s="112">
        <v>350</v>
      </c>
      <c r="D238" s="175">
        <v>0.4</v>
      </c>
      <c r="E238" s="36">
        <f t="shared" si="9"/>
        <v>140</v>
      </c>
      <c r="F238" s="153"/>
      <c r="H238" s="6">
        <f t="shared" si="10"/>
        <v>0</v>
      </c>
      <c r="I238" s="32">
        <f t="shared" si="11"/>
        <v>0</v>
      </c>
      <c r="J238" s="59"/>
      <c r="K238" s="4"/>
    </row>
    <row r="239" spans="1:11" ht="11.25" customHeight="1">
      <c r="A239" s="60" t="s">
        <v>368</v>
      </c>
      <c r="B239" s="63" t="s">
        <v>220</v>
      </c>
      <c r="C239" s="112">
        <v>350</v>
      </c>
      <c r="D239" s="175">
        <v>0.45</v>
      </c>
      <c r="E239" s="36">
        <f t="shared" si="9"/>
        <v>157.5</v>
      </c>
      <c r="F239" s="153"/>
      <c r="H239" s="6">
        <f t="shared" si="10"/>
        <v>0</v>
      </c>
      <c r="I239" s="32">
        <f t="shared" si="11"/>
        <v>0</v>
      </c>
      <c r="J239" s="59"/>
      <c r="K239" s="4"/>
    </row>
    <row r="240" spans="1:20" ht="11.25" customHeight="1">
      <c r="A240" s="68" t="s">
        <v>236</v>
      </c>
      <c r="B240" s="31" t="s">
        <v>234</v>
      </c>
      <c r="C240" s="112">
        <v>350</v>
      </c>
      <c r="D240" s="175">
        <v>0.33</v>
      </c>
      <c r="E240" s="36">
        <f t="shared" si="9"/>
        <v>115.5</v>
      </c>
      <c r="F240" s="153"/>
      <c r="H240" s="6">
        <f t="shared" si="10"/>
        <v>0</v>
      </c>
      <c r="I240" s="32">
        <f t="shared" si="11"/>
        <v>0</v>
      </c>
      <c r="J240" s="59"/>
      <c r="K240" s="18"/>
      <c r="L240" s="18"/>
      <c r="M240" s="18"/>
      <c r="N240" s="18"/>
      <c r="O240" s="18"/>
      <c r="P240" s="18"/>
      <c r="Q240" s="18"/>
      <c r="R240" s="18"/>
      <c r="S240" s="18"/>
      <c r="T240" s="18"/>
    </row>
    <row r="241" spans="1:20" s="3" customFormat="1" ht="11.25" customHeight="1">
      <c r="A241" s="58" t="s">
        <v>237</v>
      </c>
      <c r="B241" s="35" t="s">
        <v>234</v>
      </c>
      <c r="C241" s="112">
        <v>350</v>
      </c>
      <c r="D241" s="175">
        <v>0.36</v>
      </c>
      <c r="E241" s="36">
        <f t="shared" si="9"/>
        <v>126</v>
      </c>
      <c r="F241" s="153"/>
      <c r="H241" s="6">
        <f t="shared" si="10"/>
        <v>0</v>
      </c>
      <c r="I241" s="32">
        <f t="shared" si="11"/>
        <v>0</v>
      </c>
      <c r="J241" s="59"/>
      <c r="K241" s="72"/>
      <c r="L241" s="4"/>
      <c r="M241" s="4"/>
      <c r="N241" s="4"/>
      <c r="O241" s="4"/>
      <c r="P241" s="4"/>
      <c r="Q241" s="4"/>
      <c r="R241" s="4"/>
      <c r="S241" s="4"/>
      <c r="T241" s="4"/>
    </row>
    <row r="242" spans="1:11" ht="11.25" customHeight="1">
      <c r="A242" s="58" t="s">
        <v>238</v>
      </c>
      <c r="B242" s="35" t="s">
        <v>234</v>
      </c>
      <c r="C242" s="112">
        <v>350</v>
      </c>
      <c r="D242" s="175">
        <v>0.31</v>
      </c>
      <c r="E242" s="36">
        <f t="shared" si="9"/>
        <v>108.5</v>
      </c>
      <c r="F242" s="153"/>
      <c r="H242" s="6">
        <f t="shared" si="10"/>
        <v>0</v>
      </c>
      <c r="I242" s="32">
        <f t="shared" si="11"/>
        <v>0</v>
      </c>
      <c r="J242" s="59"/>
      <c r="K242" s="72"/>
    </row>
    <row r="243" spans="1:11" ht="11.25" customHeight="1">
      <c r="A243" s="58" t="s">
        <v>451</v>
      </c>
      <c r="B243" s="35" t="s">
        <v>220</v>
      </c>
      <c r="C243" s="112">
        <v>350</v>
      </c>
      <c r="D243" s="175">
        <v>0.37</v>
      </c>
      <c r="E243" s="36">
        <f t="shared" si="9"/>
        <v>129.5</v>
      </c>
      <c r="F243" s="153"/>
      <c r="H243" s="6">
        <f t="shared" si="10"/>
        <v>0</v>
      </c>
      <c r="I243" s="32">
        <f t="shared" si="11"/>
        <v>0</v>
      </c>
      <c r="J243" s="59"/>
      <c r="K243" s="72"/>
    </row>
    <row r="244" spans="1:11" ht="11.25" customHeight="1">
      <c r="A244" s="3"/>
      <c r="B244" s="35"/>
      <c r="C244" s="112"/>
      <c r="D244" s="175"/>
      <c r="E244" s="36"/>
      <c r="F244" s="150"/>
      <c r="H244" s="6">
        <f t="shared" si="10"/>
        <v>0</v>
      </c>
      <c r="I244" s="32">
        <f t="shared" si="11"/>
        <v>0</v>
      </c>
      <c r="J244" s="59"/>
      <c r="K244" s="72"/>
    </row>
    <row r="245" spans="1:20" s="18" customFormat="1" ht="11.25" customHeight="1">
      <c r="A245" s="13" t="s">
        <v>328</v>
      </c>
      <c r="B245" s="39"/>
      <c r="C245" s="156"/>
      <c r="D245" s="175"/>
      <c r="E245" s="36"/>
      <c r="F245" s="151"/>
      <c r="H245" s="6">
        <f t="shared" si="10"/>
        <v>0</v>
      </c>
      <c r="I245" s="32">
        <f t="shared" si="11"/>
        <v>0</v>
      </c>
      <c r="J245" s="59"/>
      <c r="K245" s="72"/>
      <c r="L245" s="4"/>
      <c r="M245" s="4"/>
      <c r="N245" s="4"/>
      <c r="O245" s="4"/>
      <c r="P245" s="4"/>
      <c r="Q245" s="4"/>
      <c r="R245" s="4"/>
      <c r="S245" s="4"/>
      <c r="T245" s="4"/>
    </row>
    <row r="246" spans="1:11" ht="11.25" customHeight="1">
      <c r="A246" s="3" t="s">
        <v>239</v>
      </c>
      <c r="B246" s="35" t="s">
        <v>234</v>
      </c>
      <c r="C246" s="112">
        <v>350</v>
      </c>
      <c r="D246" s="175">
        <v>0.36</v>
      </c>
      <c r="E246" s="36">
        <f t="shared" si="9"/>
        <v>126</v>
      </c>
      <c r="F246" s="152"/>
      <c r="H246" s="6">
        <f t="shared" si="10"/>
        <v>0</v>
      </c>
      <c r="I246" s="32">
        <f t="shared" si="11"/>
        <v>0</v>
      </c>
      <c r="J246" s="59"/>
      <c r="K246" s="72"/>
    </row>
    <row r="247" spans="1:11" ht="11.25" customHeight="1">
      <c r="A247" s="3" t="s">
        <v>240</v>
      </c>
      <c r="B247" s="31" t="s">
        <v>234</v>
      </c>
      <c r="C247" s="112">
        <v>350</v>
      </c>
      <c r="D247" s="175">
        <v>0.27</v>
      </c>
      <c r="E247" s="36">
        <f t="shared" si="9"/>
        <v>94.5</v>
      </c>
      <c r="F247" s="153"/>
      <c r="H247" s="6">
        <f t="shared" si="10"/>
        <v>0</v>
      </c>
      <c r="I247" s="32">
        <f t="shared" si="11"/>
        <v>0</v>
      </c>
      <c r="J247" s="59"/>
      <c r="K247" s="72"/>
    </row>
    <row r="248" spans="1:11" ht="11.25" customHeight="1">
      <c r="A248" s="3" t="s">
        <v>241</v>
      </c>
      <c r="B248" s="31" t="s">
        <v>234</v>
      </c>
      <c r="C248" s="112">
        <v>350</v>
      </c>
      <c r="D248" s="175">
        <v>0.29</v>
      </c>
      <c r="E248" s="36">
        <f t="shared" si="9"/>
        <v>101.5</v>
      </c>
      <c r="F248" s="153"/>
      <c r="H248" s="6">
        <f t="shared" si="10"/>
        <v>0</v>
      </c>
      <c r="I248" s="32">
        <f t="shared" si="11"/>
        <v>0</v>
      </c>
      <c r="J248" s="59"/>
      <c r="K248" s="73"/>
    </row>
    <row r="249" spans="1:11" ht="11.25" customHeight="1">
      <c r="A249" s="3" t="s">
        <v>242</v>
      </c>
      <c r="B249" s="31" t="s">
        <v>234</v>
      </c>
      <c r="C249" s="112">
        <v>350</v>
      </c>
      <c r="D249" s="175">
        <v>0.35</v>
      </c>
      <c r="E249" s="36">
        <f t="shared" si="9"/>
        <v>122.49999999999999</v>
      </c>
      <c r="F249" s="153"/>
      <c r="H249" s="6">
        <f t="shared" si="10"/>
        <v>0</v>
      </c>
      <c r="I249" s="32">
        <f t="shared" si="11"/>
        <v>0</v>
      </c>
      <c r="J249" s="59"/>
      <c r="K249" s="73"/>
    </row>
    <row r="250" spans="1:11" ht="11.25" customHeight="1">
      <c r="A250" s="3" t="s">
        <v>243</v>
      </c>
      <c r="B250" s="35" t="s">
        <v>234</v>
      </c>
      <c r="C250" s="112">
        <v>350</v>
      </c>
      <c r="D250" s="175">
        <v>0.32</v>
      </c>
      <c r="E250" s="36">
        <f t="shared" si="9"/>
        <v>112</v>
      </c>
      <c r="F250" s="153"/>
      <c r="H250" s="6">
        <f t="shared" si="10"/>
        <v>0</v>
      </c>
      <c r="I250" s="32">
        <f t="shared" si="11"/>
        <v>0</v>
      </c>
      <c r="J250" s="59"/>
      <c r="K250" s="72"/>
    </row>
    <row r="251" spans="1:11" ht="11.25" customHeight="1">
      <c r="A251" s="3" t="s">
        <v>244</v>
      </c>
      <c r="B251" s="31" t="s">
        <v>234</v>
      </c>
      <c r="C251" s="112">
        <v>350</v>
      </c>
      <c r="D251" s="175">
        <v>0.37</v>
      </c>
      <c r="E251" s="36">
        <f t="shared" si="9"/>
        <v>129.5</v>
      </c>
      <c r="F251" s="153"/>
      <c r="H251" s="6">
        <f t="shared" si="10"/>
        <v>0</v>
      </c>
      <c r="I251" s="32">
        <f t="shared" si="11"/>
        <v>0</v>
      </c>
      <c r="J251" s="59"/>
      <c r="K251" s="72"/>
    </row>
    <row r="252" spans="1:11" ht="11.25" customHeight="1">
      <c r="A252" s="60" t="s">
        <v>369</v>
      </c>
      <c r="B252" s="63" t="s">
        <v>220</v>
      </c>
      <c r="C252" s="112">
        <v>350</v>
      </c>
      <c r="D252" s="175">
        <v>0.33</v>
      </c>
      <c r="E252" s="36">
        <f t="shared" si="9"/>
        <v>115.5</v>
      </c>
      <c r="F252" s="153"/>
      <c r="H252" s="6">
        <f t="shared" si="10"/>
        <v>0</v>
      </c>
      <c r="I252" s="32">
        <f t="shared" si="11"/>
        <v>0</v>
      </c>
      <c r="J252" s="59"/>
      <c r="K252" s="72"/>
    </row>
    <row r="253" spans="1:11" ht="11.25" customHeight="1">
      <c r="A253" s="3" t="s">
        <v>245</v>
      </c>
      <c r="B253" s="35" t="s">
        <v>234</v>
      </c>
      <c r="C253" s="112">
        <v>350</v>
      </c>
      <c r="D253" s="175">
        <v>0.39</v>
      </c>
      <c r="E253" s="36">
        <f t="shared" si="9"/>
        <v>136.5</v>
      </c>
      <c r="F253" s="153"/>
      <c r="H253" s="6">
        <f t="shared" si="10"/>
        <v>0</v>
      </c>
      <c r="I253" s="32">
        <f t="shared" si="11"/>
        <v>0</v>
      </c>
      <c r="J253" s="59"/>
      <c r="K253" s="72"/>
    </row>
    <row r="254" spans="1:11" ht="11.25" customHeight="1">
      <c r="A254" s="3" t="s">
        <v>449</v>
      </c>
      <c r="B254" s="35" t="s">
        <v>220</v>
      </c>
      <c r="C254" s="112">
        <v>350</v>
      </c>
      <c r="D254" s="175">
        <v>0.36</v>
      </c>
      <c r="E254" s="36">
        <f t="shared" si="9"/>
        <v>126</v>
      </c>
      <c r="F254" s="153"/>
      <c r="H254" s="6">
        <f t="shared" si="10"/>
        <v>0</v>
      </c>
      <c r="I254" s="32">
        <f t="shared" si="11"/>
        <v>0</v>
      </c>
      <c r="J254" s="59"/>
      <c r="K254" s="4"/>
    </row>
    <row r="255" spans="1:11" ht="11.25" customHeight="1">
      <c r="A255" s="3" t="s">
        <v>246</v>
      </c>
      <c r="B255" s="35" t="s">
        <v>234</v>
      </c>
      <c r="C255" s="112">
        <v>350</v>
      </c>
      <c r="D255" s="175">
        <v>0.34</v>
      </c>
      <c r="E255" s="36">
        <f t="shared" si="9"/>
        <v>119.00000000000001</v>
      </c>
      <c r="F255" s="153"/>
      <c r="H255" s="6">
        <f t="shared" si="10"/>
        <v>0</v>
      </c>
      <c r="I255" s="32">
        <f t="shared" si="11"/>
        <v>0</v>
      </c>
      <c r="J255" s="59"/>
      <c r="K255" s="4"/>
    </row>
    <row r="256" spans="1:11" ht="11.25" customHeight="1">
      <c r="A256" s="2" t="s">
        <v>247</v>
      </c>
      <c r="B256" s="31" t="s">
        <v>221</v>
      </c>
      <c r="C256" s="112">
        <v>500</v>
      </c>
      <c r="D256" s="175">
        <v>0.46</v>
      </c>
      <c r="E256" s="36">
        <f t="shared" si="9"/>
        <v>230</v>
      </c>
      <c r="F256" s="153"/>
      <c r="H256" s="6">
        <f t="shared" si="10"/>
        <v>0</v>
      </c>
      <c r="I256" s="32">
        <f t="shared" si="11"/>
        <v>0</v>
      </c>
      <c r="J256" s="59"/>
      <c r="K256" s="4"/>
    </row>
    <row r="257" spans="1:11" ht="11.25" customHeight="1">
      <c r="A257" s="60" t="s">
        <v>370</v>
      </c>
      <c r="B257" s="63" t="s">
        <v>220</v>
      </c>
      <c r="C257" s="112">
        <v>350</v>
      </c>
      <c r="D257" s="175">
        <v>0.37</v>
      </c>
      <c r="E257" s="36">
        <f t="shared" si="9"/>
        <v>129.5</v>
      </c>
      <c r="F257" s="153"/>
      <c r="H257" s="6">
        <f t="shared" si="10"/>
        <v>0</v>
      </c>
      <c r="I257" s="32">
        <f t="shared" si="11"/>
        <v>0</v>
      </c>
      <c r="J257" s="59"/>
      <c r="K257" s="4"/>
    </row>
    <row r="258" spans="1:11" ht="11.25" customHeight="1">
      <c r="A258" s="3" t="s">
        <v>405</v>
      </c>
      <c r="B258" s="35" t="s">
        <v>234</v>
      </c>
      <c r="C258" s="112">
        <v>350</v>
      </c>
      <c r="D258" s="175">
        <v>0.3</v>
      </c>
      <c r="E258" s="36">
        <f t="shared" si="9"/>
        <v>105</v>
      </c>
      <c r="F258" s="153"/>
      <c r="H258" s="6">
        <f t="shared" si="10"/>
        <v>0</v>
      </c>
      <c r="I258" s="32">
        <f t="shared" si="11"/>
        <v>0</v>
      </c>
      <c r="J258" s="59"/>
      <c r="K258" s="4"/>
    </row>
    <row r="259" spans="1:11" ht="11.25" customHeight="1">
      <c r="A259" s="3"/>
      <c r="B259" s="35"/>
      <c r="C259" s="112"/>
      <c r="D259" s="175"/>
      <c r="E259" s="36"/>
      <c r="F259" s="150"/>
      <c r="H259" s="6">
        <f t="shared" si="10"/>
        <v>0</v>
      </c>
      <c r="I259" s="32">
        <f t="shared" si="11"/>
        <v>0</v>
      </c>
      <c r="J259" s="59"/>
      <c r="K259" s="4"/>
    </row>
    <row r="260" spans="1:11" ht="11.25" customHeight="1">
      <c r="A260" s="13" t="s">
        <v>329</v>
      </c>
      <c r="B260" s="39"/>
      <c r="C260" s="156"/>
      <c r="D260" s="175"/>
      <c r="E260" s="36"/>
      <c r="F260" s="151"/>
      <c r="H260" s="6">
        <f t="shared" si="10"/>
        <v>0</v>
      </c>
      <c r="I260" s="32">
        <f t="shared" si="11"/>
        <v>0</v>
      </c>
      <c r="J260" s="59"/>
      <c r="K260" s="4"/>
    </row>
    <row r="261" spans="1:11" ht="11.25" customHeight="1">
      <c r="A261" s="58" t="s">
        <v>248</v>
      </c>
      <c r="B261" s="35" t="s">
        <v>220</v>
      </c>
      <c r="C261" s="112">
        <v>350</v>
      </c>
      <c r="D261" s="175">
        <v>0.58</v>
      </c>
      <c r="E261" s="36">
        <f t="shared" si="9"/>
        <v>203</v>
      </c>
      <c r="F261" s="152"/>
      <c r="H261" s="6">
        <f t="shared" si="10"/>
        <v>0</v>
      </c>
      <c r="I261" s="32">
        <f t="shared" si="11"/>
        <v>0</v>
      </c>
      <c r="J261" s="59"/>
      <c r="K261" s="4"/>
    </row>
    <row r="262" spans="1:11" ht="11.25" customHeight="1">
      <c r="A262" s="58" t="s">
        <v>249</v>
      </c>
      <c r="B262" s="35" t="s">
        <v>234</v>
      </c>
      <c r="C262" s="112">
        <v>350</v>
      </c>
      <c r="D262" s="175">
        <v>0.33</v>
      </c>
      <c r="E262" s="36">
        <f t="shared" si="9"/>
        <v>115.5</v>
      </c>
      <c r="F262" s="153"/>
      <c r="H262" s="6">
        <f t="shared" si="10"/>
        <v>0</v>
      </c>
      <c r="I262" s="32">
        <f t="shared" si="11"/>
        <v>0</v>
      </c>
      <c r="J262" s="59"/>
      <c r="K262" s="4"/>
    </row>
    <row r="263" spans="1:11" ht="11.25" customHeight="1">
      <c r="A263" s="61" t="s">
        <v>371</v>
      </c>
      <c r="B263" s="35" t="s">
        <v>234</v>
      </c>
      <c r="C263" s="112">
        <v>350</v>
      </c>
      <c r="D263" s="175">
        <v>0.53</v>
      </c>
      <c r="E263" s="36">
        <f t="shared" si="9"/>
        <v>185.5</v>
      </c>
      <c r="F263" s="153"/>
      <c r="H263" s="6">
        <f t="shared" si="10"/>
        <v>0</v>
      </c>
      <c r="I263" s="32">
        <f t="shared" si="11"/>
        <v>0</v>
      </c>
      <c r="J263" s="59"/>
      <c r="K263" s="4"/>
    </row>
    <row r="264" spans="1:11" ht="11.25" customHeight="1">
      <c r="A264" s="60" t="s">
        <v>372</v>
      </c>
      <c r="B264" s="35" t="s">
        <v>234</v>
      </c>
      <c r="C264" s="112">
        <v>350</v>
      </c>
      <c r="D264" s="175">
        <v>0.33</v>
      </c>
      <c r="E264" s="36">
        <f t="shared" si="9"/>
        <v>115.5</v>
      </c>
      <c r="F264" s="153"/>
      <c r="H264" s="6">
        <f t="shared" si="10"/>
        <v>0</v>
      </c>
      <c r="I264" s="32">
        <f t="shared" si="11"/>
        <v>0</v>
      </c>
      <c r="J264" s="59"/>
      <c r="K264" s="4"/>
    </row>
    <row r="265" spans="1:11" ht="11.25" customHeight="1">
      <c r="A265" s="68" t="s">
        <v>250</v>
      </c>
      <c r="B265" s="35" t="s">
        <v>234</v>
      </c>
      <c r="C265" s="112">
        <v>350</v>
      </c>
      <c r="D265" s="175">
        <v>0.35</v>
      </c>
      <c r="E265" s="36">
        <f t="shared" si="9"/>
        <v>122.49999999999999</v>
      </c>
      <c r="F265" s="153"/>
      <c r="H265" s="6">
        <f t="shared" si="10"/>
        <v>0</v>
      </c>
      <c r="I265" s="32">
        <f t="shared" si="11"/>
        <v>0</v>
      </c>
      <c r="J265" s="59"/>
      <c r="K265" s="4"/>
    </row>
    <row r="266" spans="1:11" ht="11.25" customHeight="1">
      <c r="A266" s="68" t="s">
        <v>251</v>
      </c>
      <c r="B266" s="35" t="s">
        <v>234</v>
      </c>
      <c r="C266" s="112">
        <v>350</v>
      </c>
      <c r="D266" s="175">
        <v>0.32</v>
      </c>
      <c r="E266" s="36">
        <f aca="true" t="shared" si="12" ref="E266:E329">D266*C266</f>
        <v>112</v>
      </c>
      <c r="F266" s="153"/>
      <c r="H266" s="6">
        <f aca="true" t="shared" si="13" ref="H266:H329">F266+0</f>
        <v>0</v>
      </c>
      <c r="I266" s="32">
        <f aca="true" t="shared" si="14" ref="I266:I329">F266*D266*C266</f>
        <v>0</v>
      </c>
      <c r="J266" s="59"/>
      <c r="K266" s="4"/>
    </row>
    <row r="267" spans="1:20" ht="11.25" customHeight="1">
      <c r="A267" s="68" t="s">
        <v>425</v>
      </c>
      <c r="B267" s="35" t="s">
        <v>234</v>
      </c>
      <c r="C267" s="112">
        <v>350</v>
      </c>
      <c r="D267" s="175">
        <v>0.42</v>
      </c>
      <c r="E267" s="36">
        <f t="shared" si="12"/>
        <v>147</v>
      </c>
      <c r="F267" s="153"/>
      <c r="H267" s="6">
        <f t="shared" si="13"/>
        <v>0</v>
      </c>
      <c r="I267" s="32">
        <f t="shared" si="14"/>
        <v>0</v>
      </c>
      <c r="J267" s="59"/>
      <c r="K267" s="18"/>
      <c r="L267" s="18"/>
      <c r="M267" s="18"/>
      <c r="N267" s="18"/>
      <c r="O267" s="18"/>
      <c r="P267" s="18"/>
      <c r="Q267" s="18"/>
      <c r="R267" s="18"/>
      <c r="S267" s="18"/>
      <c r="T267" s="18"/>
    </row>
    <row r="268" spans="1:20" ht="11.25" customHeight="1">
      <c r="A268" s="68" t="s">
        <v>252</v>
      </c>
      <c r="B268" s="35" t="s">
        <v>234</v>
      </c>
      <c r="C268" s="112">
        <v>350</v>
      </c>
      <c r="D268" s="175">
        <v>0.58</v>
      </c>
      <c r="E268" s="36">
        <f t="shared" si="12"/>
        <v>203</v>
      </c>
      <c r="F268" s="153"/>
      <c r="H268" s="6">
        <f t="shared" si="13"/>
        <v>0</v>
      </c>
      <c r="I268" s="32">
        <f t="shared" si="14"/>
        <v>0</v>
      </c>
      <c r="J268" s="59"/>
      <c r="K268" s="18"/>
      <c r="L268" s="18"/>
      <c r="M268" s="18"/>
      <c r="N268" s="18"/>
      <c r="O268" s="18"/>
      <c r="P268" s="18"/>
      <c r="Q268" s="18"/>
      <c r="R268" s="18"/>
      <c r="S268" s="18"/>
      <c r="T268" s="18"/>
    </row>
    <row r="269" spans="1:11" ht="11.25" customHeight="1">
      <c r="A269" s="58" t="s">
        <v>253</v>
      </c>
      <c r="B269" s="35" t="s">
        <v>234</v>
      </c>
      <c r="C269" s="112">
        <v>350</v>
      </c>
      <c r="D269" s="175">
        <v>0.5</v>
      </c>
      <c r="E269" s="36">
        <f t="shared" si="12"/>
        <v>175</v>
      </c>
      <c r="F269" s="153"/>
      <c r="H269" s="6">
        <f t="shared" si="13"/>
        <v>0</v>
      </c>
      <c r="I269" s="32">
        <f t="shared" si="14"/>
        <v>0</v>
      </c>
      <c r="J269" s="59"/>
      <c r="K269" s="4"/>
    </row>
    <row r="270" spans="1:11" ht="11.25" customHeight="1">
      <c r="A270" s="58" t="s">
        <v>450</v>
      </c>
      <c r="B270" s="35" t="s">
        <v>220</v>
      </c>
      <c r="C270" s="112">
        <v>350</v>
      </c>
      <c r="D270" s="175">
        <v>0.42</v>
      </c>
      <c r="E270" s="36">
        <f t="shared" si="12"/>
        <v>147</v>
      </c>
      <c r="F270" s="153"/>
      <c r="H270" s="6">
        <f t="shared" si="13"/>
        <v>0</v>
      </c>
      <c r="I270" s="32">
        <f t="shared" si="14"/>
        <v>0</v>
      </c>
      <c r="J270" s="59"/>
      <c r="K270" s="4"/>
    </row>
    <row r="271" spans="1:11" ht="11.25" customHeight="1">
      <c r="A271" s="3"/>
      <c r="B271" s="35"/>
      <c r="C271" s="112"/>
      <c r="D271" s="175"/>
      <c r="E271" s="36"/>
      <c r="F271" s="150"/>
      <c r="H271" s="6">
        <f t="shared" si="13"/>
        <v>0</v>
      </c>
      <c r="I271" s="32">
        <f t="shared" si="14"/>
        <v>0</v>
      </c>
      <c r="J271" s="59"/>
      <c r="K271" s="4"/>
    </row>
    <row r="272" spans="1:20" s="18" customFormat="1" ht="11.25" customHeight="1">
      <c r="A272" s="13" t="s">
        <v>331</v>
      </c>
      <c r="B272" s="39"/>
      <c r="C272" s="156"/>
      <c r="D272" s="175"/>
      <c r="E272" s="36"/>
      <c r="F272" s="151"/>
      <c r="H272" s="6">
        <f t="shared" si="13"/>
        <v>0</v>
      </c>
      <c r="I272" s="32">
        <f t="shared" si="14"/>
        <v>0</v>
      </c>
      <c r="J272" s="59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s="18" customFormat="1" ht="11.25" customHeight="1">
      <c r="A273" s="2" t="s">
        <v>469</v>
      </c>
      <c r="B273" s="35" t="s">
        <v>221</v>
      </c>
      <c r="C273" s="112">
        <v>500</v>
      </c>
      <c r="D273" s="175">
        <v>0.27</v>
      </c>
      <c r="E273" s="36">
        <f t="shared" si="12"/>
        <v>135</v>
      </c>
      <c r="F273" s="155"/>
      <c r="H273" s="6">
        <f t="shared" si="13"/>
        <v>0</v>
      </c>
      <c r="I273" s="32">
        <f t="shared" si="14"/>
        <v>0</v>
      </c>
      <c r="J273" s="59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1.25" customHeight="1">
      <c r="A274" s="58" t="s">
        <v>410</v>
      </c>
      <c r="B274" s="35" t="s">
        <v>373</v>
      </c>
      <c r="C274" s="112">
        <v>500</v>
      </c>
      <c r="D274" s="175">
        <v>0.43</v>
      </c>
      <c r="E274" s="36">
        <f t="shared" si="12"/>
        <v>215</v>
      </c>
      <c r="F274" s="152"/>
      <c r="H274" s="6">
        <f t="shared" si="13"/>
        <v>0</v>
      </c>
      <c r="I274" s="32">
        <f t="shared" si="14"/>
        <v>0</v>
      </c>
      <c r="J274" s="59"/>
      <c r="K274" s="18"/>
      <c r="L274" s="18"/>
      <c r="M274" s="18"/>
      <c r="N274" s="18"/>
      <c r="O274" s="18"/>
      <c r="P274" s="18"/>
      <c r="Q274" s="18"/>
      <c r="R274" s="18"/>
      <c r="S274" s="18"/>
      <c r="T274" s="18"/>
    </row>
    <row r="275" spans="1:11" ht="11.25" customHeight="1">
      <c r="A275" s="58" t="s">
        <v>259</v>
      </c>
      <c r="B275" s="35" t="s">
        <v>373</v>
      </c>
      <c r="C275" s="112">
        <v>500</v>
      </c>
      <c r="D275" s="175">
        <v>0.43</v>
      </c>
      <c r="E275" s="36">
        <f t="shared" si="12"/>
        <v>215</v>
      </c>
      <c r="F275" s="153"/>
      <c r="H275" s="6">
        <f t="shared" si="13"/>
        <v>0</v>
      </c>
      <c r="I275" s="32">
        <f t="shared" si="14"/>
        <v>0</v>
      </c>
      <c r="J275" s="59"/>
      <c r="K275" s="4"/>
    </row>
    <row r="276" spans="1:11" ht="11.25" customHeight="1">
      <c r="A276" s="68" t="s">
        <v>87</v>
      </c>
      <c r="B276" s="31" t="s">
        <v>234</v>
      </c>
      <c r="C276" s="112">
        <v>350</v>
      </c>
      <c r="D276" s="175">
        <v>0.29</v>
      </c>
      <c r="E276" s="36">
        <f t="shared" si="12"/>
        <v>101.5</v>
      </c>
      <c r="F276" s="153"/>
      <c r="H276" s="6">
        <f t="shared" si="13"/>
        <v>0</v>
      </c>
      <c r="I276" s="32">
        <f t="shared" si="14"/>
        <v>0</v>
      </c>
      <c r="J276" s="59"/>
      <c r="K276" s="4"/>
    </row>
    <row r="277" spans="1:11" ht="11.25" customHeight="1">
      <c r="A277" s="68" t="s">
        <v>260</v>
      </c>
      <c r="B277" s="31" t="s">
        <v>234</v>
      </c>
      <c r="C277" s="112">
        <v>350</v>
      </c>
      <c r="D277" s="175">
        <v>0.27</v>
      </c>
      <c r="E277" s="36">
        <f t="shared" si="12"/>
        <v>94.5</v>
      </c>
      <c r="F277" s="153"/>
      <c r="H277" s="6">
        <f t="shared" si="13"/>
        <v>0</v>
      </c>
      <c r="I277" s="32">
        <f t="shared" si="14"/>
        <v>0</v>
      </c>
      <c r="J277" s="59"/>
      <c r="K277" s="4"/>
    </row>
    <row r="278" spans="1:11" ht="11.25" customHeight="1">
      <c r="A278" s="3"/>
      <c r="B278" s="35"/>
      <c r="C278" s="112"/>
      <c r="D278" s="175"/>
      <c r="E278" s="36"/>
      <c r="F278" s="150"/>
      <c r="H278" s="6">
        <f t="shared" si="13"/>
        <v>0</v>
      </c>
      <c r="I278" s="32">
        <f t="shared" si="14"/>
        <v>0</v>
      </c>
      <c r="J278" s="59"/>
      <c r="K278" s="4"/>
    </row>
    <row r="279" spans="1:20" s="18" customFormat="1" ht="11.25" customHeight="1">
      <c r="A279" s="13" t="s">
        <v>330</v>
      </c>
      <c r="B279" s="39"/>
      <c r="C279" s="156"/>
      <c r="D279" s="175"/>
      <c r="E279" s="36"/>
      <c r="F279" s="151"/>
      <c r="H279" s="6">
        <f t="shared" si="13"/>
        <v>0</v>
      </c>
      <c r="I279" s="32">
        <f t="shared" si="14"/>
        <v>0</v>
      </c>
      <c r="J279" s="59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11" ht="11.25" customHeight="1">
      <c r="A280" s="68" t="s">
        <v>254</v>
      </c>
      <c r="B280" s="31" t="s">
        <v>84</v>
      </c>
      <c r="C280" s="112">
        <v>1250</v>
      </c>
      <c r="D280" s="175">
        <v>0.09</v>
      </c>
      <c r="E280" s="36">
        <f t="shared" si="12"/>
        <v>112.5</v>
      </c>
      <c r="F280" s="153"/>
      <c r="H280" s="6">
        <f t="shared" si="13"/>
        <v>0</v>
      </c>
      <c r="I280" s="32">
        <f t="shared" si="14"/>
        <v>0</v>
      </c>
      <c r="J280" s="59"/>
      <c r="K280" s="4"/>
    </row>
    <row r="281" spans="1:11" ht="11.25" customHeight="1">
      <c r="A281" s="68" t="s">
        <v>255</v>
      </c>
      <c r="B281" s="31" t="s">
        <v>84</v>
      </c>
      <c r="C281" s="112">
        <v>1250</v>
      </c>
      <c r="D281" s="175">
        <v>0.17</v>
      </c>
      <c r="E281" s="36">
        <f t="shared" si="12"/>
        <v>212.50000000000003</v>
      </c>
      <c r="F281" s="153"/>
      <c r="H281" s="6">
        <f t="shared" si="13"/>
        <v>0</v>
      </c>
      <c r="I281" s="32">
        <f t="shared" si="14"/>
        <v>0</v>
      </c>
      <c r="J281" s="59"/>
      <c r="K281" s="4"/>
    </row>
    <row r="282" spans="1:11" ht="11.25" customHeight="1">
      <c r="A282" s="68" t="s">
        <v>256</v>
      </c>
      <c r="B282" s="31" t="s">
        <v>407</v>
      </c>
      <c r="C282" s="112">
        <v>700</v>
      </c>
      <c r="D282" s="175">
        <v>0.19</v>
      </c>
      <c r="E282" s="36">
        <f t="shared" si="12"/>
        <v>133</v>
      </c>
      <c r="F282" s="153"/>
      <c r="H282" s="6">
        <f t="shared" si="13"/>
        <v>0</v>
      </c>
      <c r="I282" s="32">
        <f t="shared" si="14"/>
        <v>0</v>
      </c>
      <c r="J282" s="59"/>
      <c r="K282" s="4"/>
    </row>
    <row r="283" spans="1:20" ht="11.25" customHeight="1">
      <c r="A283" s="58" t="s">
        <v>374</v>
      </c>
      <c r="B283" s="35" t="s">
        <v>84</v>
      </c>
      <c r="C283" s="112">
        <v>1250</v>
      </c>
      <c r="D283" s="175">
        <v>0.16</v>
      </c>
      <c r="E283" s="36">
        <f t="shared" si="12"/>
        <v>200</v>
      </c>
      <c r="F283" s="153"/>
      <c r="H283" s="6">
        <f t="shared" si="13"/>
        <v>0</v>
      </c>
      <c r="I283" s="32">
        <f t="shared" si="14"/>
        <v>0</v>
      </c>
      <c r="J283" s="59"/>
      <c r="K283" s="18"/>
      <c r="L283" s="18"/>
      <c r="M283" s="18"/>
      <c r="N283" s="18"/>
      <c r="O283" s="18"/>
      <c r="P283" s="18"/>
      <c r="Q283" s="18"/>
      <c r="R283" s="18"/>
      <c r="S283" s="18"/>
      <c r="T283" s="18"/>
    </row>
    <row r="284" spans="1:11" ht="11.25" customHeight="1">
      <c r="A284" s="60" t="s">
        <v>375</v>
      </c>
      <c r="B284" s="63" t="s">
        <v>86</v>
      </c>
      <c r="C284" s="112">
        <v>700</v>
      </c>
      <c r="D284" s="175">
        <v>0.22</v>
      </c>
      <c r="E284" s="36">
        <f t="shared" si="12"/>
        <v>154</v>
      </c>
      <c r="F284" s="153"/>
      <c r="H284" s="6">
        <f t="shared" si="13"/>
        <v>0</v>
      </c>
      <c r="I284" s="32">
        <f t="shared" si="14"/>
        <v>0</v>
      </c>
      <c r="J284" s="59"/>
      <c r="K284" s="4"/>
    </row>
    <row r="285" spans="1:20" ht="11.25" customHeight="1">
      <c r="A285" s="68" t="s">
        <v>257</v>
      </c>
      <c r="B285" s="31" t="s">
        <v>86</v>
      </c>
      <c r="C285" s="112">
        <v>700</v>
      </c>
      <c r="D285" s="175">
        <v>0.17</v>
      </c>
      <c r="E285" s="36">
        <f t="shared" si="12"/>
        <v>119.00000000000001</v>
      </c>
      <c r="F285" s="153"/>
      <c r="H285" s="6">
        <f t="shared" si="13"/>
        <v>0</v>
      </c>
      <c r="I285" s="32">
        <f t="shared" si="14"/>
        <v>0</v>
      </c>
      <c r="J285" s="59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11" ht="11.25" customHeight="1">
      <c r="A286" s="3" t="s">
        <v>258</v>
      </c>
      <c r="B286" s="35" t="s">
        <v>84</v>
      </c>
      <c r="C286" s="112">
        <v>1250</v>
      </c>
      <c r="D286" s="175">
        <v>0.08</v>
      </c>
      <c r="E286" s="36">
        <f t="shared" si="12"/>
        <v>100</v>
      </c>
      <c r="F286" s="153"/>
      <c r="H286" s="6">
        <f t="shared" si="13"/>
        <v>0</v>
      </c>
      <c r="I286" s="32">
        <f t="shared" si="14"/>
        <v>0</v>
      </c>
      <c r="J286" s="59"/>
      <c r="K286" s="4"/>
    </row>
    <row r="287" spans="1:11" ht="11.25" customHeight="1">
      <c r="A287" s="15"/>
      <c r="B287" s="8"/>
      <c r="C287" s="112"/>
      <c r="D287" s="175"/>
      <c r="E287" s="36"/>
      <c r="F287" s="150"/>
      <c r="H287" s="6">
        <f t="shared" si="13"/>
        <v>0</v>
      </c>
      <c r="I287" s="32">
        <f t="shared" si="14"/>
        <v>0</v>
      </c>
      <c r="J287" s="59"/>
      <c r="K287" s="4"/>
    </row>
    <row r="288" spans="1:20" s="18" customFormat="1" ht="11.25" customHeight="1">
      <c r="A288" s="13" t="s">
        <v>324</v>
      </c>
      <c r="B288" s="20"/>
      <c r="C288" s="156"/>
      <c r="D288" s="175"/>
      <c r="E288" s="36"/>
      <c r="F288" s="151"/>
      <c r="H288" s="6">
        <f t="shared" si="13"/>
        <v>0</v>
      </c>
      <c r="I288" s="32">
        <f t="shared" si="14"/>
        <v>0</v>
      </c>
      <c r="J288" s="59"/>
      <c r="K288"/>
      <c r="L288" s="4"/>
      <c r="M288" s="4"/>
      <c r="N288" s="4"/>
      <c r="O288" s="4"/>
      <c r="P288" s="4"/>
      <c r="Q288" s="4"/>
      <c r="R288" s="4"/>
      <c r="S288" s="4"/>
      <c r="T288" s="4"/>
    </row>
    <row r="289" spans="1:11" ht="11.25" customHeight="1">
      <c r="A289" s="71" t="s">
        <v>222</v>
      </c>
      <c r="B289" s="35" t="s">
        <v>221</v>
      </c>
      <c r="C289" s="112">
        <v>400</v>
      </c>
      <c r="D289" s="175">
        <v>0.38</v>
      </c>
      <c r="E289" s="36">
        <f t="shared" si="12"/>
        <v>152</v>
      </c>
      <c r="F289" s="153"/>
      <c r="H289" s="6">
        <f t="shared" si="13"/>
        <v>0</v>
      </c>
      <c r="I289" s="32">
        <f t="shared" si="14"/>
        <v>0</v>
      </c>
      <c r="J289" s="59"/>
      <c r="K289" s="4"/>
    </row>
    <row r="290" spans="1:20" s="3" customFormat="1" ht="11.25" customHeight="1">
      <c r="A290" s="2" t="s">
        <v>376</v>
      </c>
      <c r="B290" s="35" t="s">
        <v>220</v>
      </c>
      <c r="C290" s="112">
        <v>300</v>
      </c>
      <c r="D290" s="175">
        <v>0.57</v>
      </c>
      <c r="E290" s="36">
        <f t="shared" si="12"/>
        <v>170.99999999999997</v>
      </c>
      <c r="F290" s="152"/>
      <c r="H290" s="6">
        <f t="shared" si="13"/>
        <v>0</v>
      </c>
      <c r="I290" s="32">
        <f t="shared" si="14"/>
        <v>0</v>
      </c>
      <c r="J290" s="59"/>
      <c r="K290"/>
      <c r="L290" s="4"/>
      <c r="M290" s="4"/>
      <c r="N290" s="4"/>
      <c r="O290" s="4"/>
      <c r="P290" s="4"/>
      <c r="Q290" s="4"/>
      <c r="R290" s="4"/>
      <c r="S290" s="4"/>
      <c r="T290" s="4"/>
    </row>
    <row r="291" spans="1:10" ht="11.25" customHeight="1">
      <c r="A291" s="62" t="s">
        <v>377</v>
      </c>
      <c r="B291" s="35" t="s">
        <v>221</v>
      </c>
      <c r="C291" s="112">
        <v>400</v>
      </c>
      <c r="D291" s="175">
        <v>0.52</v>
      </c>
      <c r="E291" s="36">
        <f t="shared" si="12"/>
        <v>208</v>
      </c>
      <c r="F291" s="153"/>
      <c r="H291" s="6">
        <f t="shared" si="13"/>
        <v>0</v>
      </c>
      <c r="I291" s="32">
        <f t="shared" si="14"/>
        <v>0</v>
      </c>
      <c r="J291" s="59"/>
    </row>
    <row r="292" spans="1:11" ht="11.25" customHeight="1">
      <c r="A292" s="71" t="s">
        <v>223</v>
      </c>
      <c r="B292" s="35" t="s">
        <v>221</v>
      </c>
      <c r="C292" s="112">
        <v>400</v>
      </c>
      <c r="D292" s="175">
        <v>0.39</v>
      </c>
      <c r="E292" s="36">
        <f t="shared" si="12"/>
        <v>156</v>
      </c>
      <c r="F292" s="153"/>
      <c r="H292" s="6">
        <f t="shared" si="13"/>
        <v>0</v>
      </c>
      <c r="I292" s="32">
        <f t="shared" si="14"/>
        <v>0</v>
      </c>
      <c r="J292" s="59"/>
      <c r="K292" s="4"/>
    </row>
    <row r="293" spans="1:11" ht="11.25" customHeight="1">
      <c r="A293" s="71" t="s">
        <v>224</v>
      </c>
      <c r="B293" s="35" t="s">
        <v>221</v>
      </c>
      <c r="C293" s="112">
        <v>400</v>
      </c>
      <c r="D293" s="175">
        <v>0.43</v>
      </c>
      <c r="E293" s="36">
        <f t="shared" si="12"/>
        <v>172</v>
      </c>
      <c r="F293" s="153"/>
      <c r="H293" s="6">
        <f t="shared" si="13"/>
        <v>0</v>
      </c>
      <c r="I293" s="32">
        <f t="shared" si="14"/>
        <v>0</v>
      </c>
      <c r="J293" s="59"/>
      <c r="K293" s="4"/>
    </row>
    <row r="294" spans="1:11" ht="11.25" customHeight="1">
      <c r="A294" s="2" t="s">
        <v>414</v>
      </c>
      <c r="B294" s="35" t="s">
        <v>221</v>
      </c>
      <c r="C294" s="112">
        <v>400</v>
      </c>
      <c r="D294" s="175">
        <v>0.41</v>
      </c>
      <c r="E294" s="36">
        <f t="shared" si="12"/>
        <v>164</v>
      </c>
      <c r="F294" s="153"/>
      <c r="H294" s="6">
        <f t="shared" si="13"/>
        <v>0</v>
      </c>
      <c r="I294" s="32">
        <f t="shared" si="14"/>
        <v>0</v>
      </c>
      <c r="J294" s="59"/>
      <c r="K294" s="4"/>
    </row>
    <row r="295" spans="1:11" ht="11.25" customHeight="1">
      <c r="A295" s="71" t="s">
        <v>415</v>
      </c>
      <c r="B295" s="35" t="s">
        <v>221</v>
      </c>
      <c r="C295" s="112">
        <v>400</v>
      </c>
      <c r="D295" s="175">
        <v>0.41</v>
      </c>
      <c r="E295" s="36">
        <f t="shared" si="12"/>
        <v>164</v>
      </c>
      <c r="F295" s="153"/>
      <c r="H295" s="6">
        <f t="shared" si="13"/>
        <v>0</v>
      </c>
      <c r="I295" s="32">
        <f t="shared" si="14"/>
        <v>0</v>
      </c>
      <c r="J295" s="59"/>
      <c r="K295" s="4"/>
    </row>
    <row r="296" spans="1:11" ht="11.25" customHeight="1">
      <c r="A296" s="71" t="s">
        <v>471</v>
      </c>
      <c r="B296" s="35" t="s">
        <v>220</v>
      </c>
      <c r="C296" s="112">
        <v>400</v>
      </c>
      <c r="D296" s="175">
        <v>0.47</v>
      </c>
      <c r="E296" s="36">
        <f t="shared" si="12"/>
        <v>188</v>
      </c>
      <c r="F296" s="153"/>
      <c r="H296" s="6">
        <f t="shared" si="13"/>
        <v>0</v>
      </c>
      <c r="I296" s="32">
        <f t="shared" si="14"/>
        <v>0</v>
      </c>
      <c r="J296" s="59"/>
      <c r="K296" s="4"/>
    </row>
    <row r="297" spans="1:11" ht="11.25" customHeight="1">
      <c r="A297" s="62" t="s">
        <v>431</v>
      </c>
      <c r="B297" s="35" t="s">
        <v>221</v>
      </c>
      <c r="C297" s="112">
        <v>400</v>
      </c>
      <c r="D297" s="175">
        <v>0.38</v>
      </c>
      <c r="E297" s="36">
        <f t="shared" si="12"/>
        <v>152</v>
      </c>
      <c r="F297" s="153"/>
      <c r="H297" s="6">
        <f t="shared" si="13"/>
        <v>0</v>
      </c>
      <c r="I297" s="32">
        <f t="shared" si="14"/>
        <v>0</v>
      </c>
      <c r="J297" s="59"/>
      <c r="K297" s="4"/>
    </row>
    <row r="298" spans="1:20" ht="11.25" customHeight="1">
      <c r="A298" s="62" t="s">
        <v>378</v>
      </c>
      <c r="B298" s="35" t="s">
        <v>221</v>
      </c>
      <c r="C298" s="112">
        <v>400</v>
      </c>
      <c r="D298" s="175">
        <v>0.66</v>
      </c>
      <c r="E298" s="36">
        <f t="shared" si="12"/>
        <v>264</v>
      </c>
      <c r="F298" s="153"/>
      <c r="H298" s="6">
        <f t="shared" si="13"/>
        <v>0</v>
      </c>
      <c r="I298" s="32">
        <f t="shared" si="14"/>
        <v>0</v>
      </c>
      <c r="J298" s="59"/>
      <c r="K298" s="20"/>
      <c r="L298" s="20"/>
      <c r="M298" s="20"/>
      <c r="N298" s="20"/>
      <c r="O298" s="20"/>
      <c r="P298" s="20"/>
      <c r="Q298" s="20"/>
      <c r="R298" s="20"/>
      <c r="S298" s="20"/>
      <c r="T298" s="20"/>
    </row>
    <row r="299" spans="1:11" ht="11.25" customHeight="1">
      <c r="A299" s="2" t="s">
        <v>379</v>
      </c>
      <c r="B299" s="35" t="s">
        <v>221</v>
      </c>
      <c r="C299" s="112">
        <v>400</v>
      </c>
      <c r="D299" s="175">
        <v>0.57</v>
      </c>
      <c r="E299" s="36">
        <f t="shared" si="12"/>
        <v>227.99999999999997</v>
      </c>
      <c r="F299" s="154"/>
      <c r="H299" s="6">
        <f t="shared" si="13"/>
        <v>0</v>
      </c>
      <c r="I299" s="32">
        <f t="shared" si="14"/>
        <v>0</v>
      </c>
      <c r="J299" s="59"/>
      <c r="K299" s="4"/>
    </row>
    <row r="300" spans="1:11" ht="11.25" customHeight="1">
      <c r="A300" s="71" t="s">
        <v>225</v>
      </c>
      <c r="B300" s="35" t="s">
        <v>221</v>
      </c>
      <c r="C300" s="112">
        <v>400</v>
      </c>
      <c r="D300" s="175">
        <v>0.39</v>
      </c>
      <c r="E300" s="36">
        <f t="shared" si="12"/>
        <v>156</v>
      </c>
      <c r="F300" s="153"/>
      <c r="H300" s="6">
        <f t="shared" si="13"/>
        <v>0</v>
      </c>
      <c r="I300" s="32">
        <f t="shared" si="14"/>
        <v>0</v>
      </c>
      <c r="J300" s="59"/>
      <c r="K300" s="4"/>
    </row>
    <row r="301" spans="1:20" ht="11.25" customHeight="1">
      <c r="A301" s="2" t="s">
        <v>402</v>
      </c>
      <c r="B301" s="63" t="s">
        <v>221</v>
      </c>
      <c r="C301" s="112">
        <v>400</v>
      </c>
      <c r="D301" s="175">
        <v>0.35</v>
      </c>
      <c r="E301" s="36">
        <f t="shared" si="12"/>
        <v>140</v>
      </c>
      <c r="F301" s="153"/>
      <c r="H301" s="6">
        <f t="shared" si="13"/>
        <v>0</v>
      </c>
      <c r="I301" s="32">
        <f t="shared" si="14"/>
        <v>0</v>
      </c>
      <c r="J301" s="59"/>
      <c r="K301" s="24"/>
      <c r="L301" s="24"/>
      <c r="M301" s="24"/>
      <c r="N301" s="24"/>
      <c r="O301" s="24"/>
      <c r="P301" s="24"/>
      <c r="Q301" s="24"/>
      <c r="R301" s="24"/>
      <c r="S301" s="24"/>
      <c r="T301" s="24"/>
    </row>
    <row r="302" spans="1:11" ht="11.25" customHeight="1">
      <c r="A302" s="8"/>
      <c r="B302" s="3"/>
      <c r="C302" s="112"/>
      <c r="D302" s="175"/>
      <c r="E302" s="36"/>
      <c r="F302" s="150"/>
      <c r="H302" s="6">
        <f t="shared" si="13"/>
        <v>0</v>
      </c>
      <c r="I302" s="32">
        <f t="shared" si="14"/>
        <v>0</v>
      </c>
      <c r="J302" s="59"/>
      <c r="K302" s="4"/>
    </row>
    <row r="303" spans="1:20" s="20" customFormat="1" ht="11.25" customHeight="1">
      <c r="A303" s="13" t="s">
        <v>325</v>
      </c>
      <c r="C303" s="156"/>
      <c r="D303" s="175"/>
      <c r="E303" s="36"/>
      <c r="F303" s="151"/>
      <c r="H303" s="6">
        <f t="shared" si="13"/>
        <v>0</v>
      </c>
      <c r="I303" s="32">
        <f t="shared" si="14"/>
        <v>0</v>
      </c>
      <c r="J303" s="59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1.25" customHeight="1">
      <c r="A304" s="2" t="s">
        <v>226</v>
      </c>
      <c r="B304" s="35" t="s">
        <v>220</v>
      </c>
      <c r="C304" s="112">
        <v>300</v>
      </c>
      <c r="D304" s="175">
        <v>0.64</v>
      </c>
      <c r="E304" s="36">
        <f t="shared" si="12"/>
        <v>192</v>
      </c>
      <c r="F304" s="152"/>
      <c r="H304" s="6">
        <f t="shared" si="13"/>
        <v>0</v>
      </c>
      <c r="I304" s="32">
        <f t="shared" si="14"/>
        <v>0</v>
      </c>
      <c r="J304" s="59"/>
      <c r="K304" s="18"/>
      <c r="L304" s="18"/>
      <c r="M304" s="18"/>
      <c r="N304" s="18"/>
      <c r="O304" s="18"/>
      <c r="P304" s="18"/>
      <c r="Q304" s="18"/>
      <c r="R304" s="18"/>
      <c r="S304" s="18"/>
      <c r="T304" s="18"/>
    </row>
    <row r="305" spans="1:11" ht="11.25" customHeight="1">
      <c r="A305" s="2" t="s">
        <v>227</v>
      </c>
      <c r="B305" s="35" t="s">
        <v>220</v>
      </c>
      <c r="C305" s="112">
        <v>300</v>
      </c>
      <c r="D305" s="175">
        <v>0.68</v>
      </c>
      <c r="E305" s="36">
        <f t="shared" si="12"/>
        <v>204.00000000000003</v>
      </c>
      <c r="F305" s="153"/>
      <c r="H305" s="6">
        <f t="shared" si="13"/>
        <v>0</v>
      </c>
      <c r="I305" s="32">
        <f t="shared" si="14"/>
        <v>0</v>
      </c>
      <c r="J305" s="59"/>
      <c r="K305" s="4"/>
    </row>
    <row r="306" spans="1:20" s="24" customFormat="1" ht="11.25" customHeight="1">
      <c r="A306" s="2" t="s">
        <v>332</v>
      </c>
      <c r="B306" s="35" t="s">
        <v>221</v>
      </c>
      <c r="C306" s="112">
        <v>400</v>
      </c>
      <c r="D306" s="175">
        <v>0.56</v>
      </c>
      <c r="E306" s="36">
        <f t="shared" si="12"/>
        <v>224.00000000000003</v>
      </c>
      <c r="F306" s="155"/>
      <c r="H306" s="6">
        <f t="shared" si="13"/>
        <v>0</v>
      </c>
      <c r="I306" s="32">
        <f t="shared" si="14"/>
        <v>0</v>
      </c>
      <c r="J306" s="59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11.25" customHeight="1">
      <c r="A307" s="2" t="s">
        <v>228</v>
      </c>
      <c r="B307" s="35" t="s">
        <v>220</v>
      </c>
      <c r="C307" s="112">
        <v>300</v>
      </c>
      <c r="D307" s="175">
        <v>0.61</v>
      </c>
      <c r="E307" s="36">
        <f t="shared" si="12"/>
        <v>183</v>
      </c>
      <c r="F307" s="153"/>
      <c r="H307" s="6">
        <f t="shared" si="13"/>
        <v>0</v>
      </c>
      <c r="I307" s="32">
        <f t="shared" si="14"/>
        <v>0</v>
      </c>
      <c r="J307" s="59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11" ht="11.25" customHeight="1">
      <c r="A308" s="8"/>
      <c r="B308" s="3"/>
      <c r="C308" s="112"/>
      <c r="D308" s="175"/>
      <c r="E308" s="36"/>
      <c r="F308" s="150"/>
      <c r="H308" s="6">
        <f t="shared" si="13"/>
        <v>0</v>
      </c>
      <c r="I308" s="32">
        <f t="shared" si="14"/>
        <v>0</v>
      </c>
      <c r="J308" s="59"/>
      <c r="K308" s="4"/>
    </row>
    <row r="309" spans="1:20" s="18" customFormat="1" ht="11.25" customHeight="1">
      <c r="A309" s="13" t="s">
        <v>326</v>
      </c>
      <c r="B309" s="20"/>
      <c r="C309" s="156"/>
      <c r="D309" s="175"/>
      <c r="E309" s="36"/>
      <c r="F309" s="151"/>
      <c r="H309" s="6">
        <f t="shared" si="13"/>
        <v>0</v>
      </c>
      <c r="I309" s="32">
        <f t="shared" si="14"/>
        <v>0</v>
      </c>
      <c r="J309" s="59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11" ht="11.25" customHeight="1">
      <c r="A310" s="2" t="s">
        <v>426</v>
      </c>
      <c r="B310" s="35" t="s">
        <v>220</v>
      </c>
      <c r="C310" s="112">
        <v>300</v>
      </c>
      <c r="D310" s="175">
        <v>0.76</v>
      </c>
      <c r="E310" s="36">
        <f t="shared" si="12"/>
        <v>228</v>
      </c>
      <c r="F310" s="152"/>
      <c r="H310" s="6">
        <f t="shared" si="13"/>
        <v>0</v>
      </c>
      <c r="I310" s="32">
        <f t="shared" si="14"/>
        <v>0</v>
      </c>
      <c r="J310" s="59"/>
      <c r="K310" s="4"/>
    </row>
    <row r="311" spans="1:11" ht="11.25" customHeight="1">
      <c r="A311" s="2" t="s">
        <v>229</v>
      </c>
      <c r="B311" s="35" t="s">
        <v>221</v>
      </c>
      <c r="C311" s="112">
        <v>400</v>
      </c>
      <c r="D311" s="175">
        <v>0.52</v>
      </c>
      <c r="E311" s="36">
        <f t="shared" si="12"/>
        <v>208</v>
      </c>
      <c r="F311" s="152"/>
      <c r="H311" s="6">
        <f t="shared" si="13"/>
        <v>0</v>
      </c>
      <c r="I311" s="32">
        <f t="shared" si="14"/>
        <v>0</v>
      </c>
      <c r="J311" s="59"/>
      <c r="K311" s="4"/>
    </row>
    <row r="312" spans="1:20" s="3" customFormat="1" ht="11.25" customHeight="1">
      <c r="A312" s="2" t="s">
        <v>81</v>
      </c>
      <c r="B312" s="35" t="s">
        <v>221</v>
      </c>
      <c r="C312" s="112">
        <v>400</v>
      </c>
      <c r="D312" s="175">
        <v>0.63</v>
      </c>
      <c r="E312" s="36">
        <f t="shared" si="12"/>
        <v>252</v>
      </c>
      <c r="F312" s="153"/>
      <c r="H312" s="6">
        <f t="shared" si="13"/>
        <v>0</v>
      </c>
      <c r="I312" s="32">
        <f t="shared" si="14"/>
        <v>0</v>
      </c>
      <c r="J312" s="59"/>
      <c r="K312" s="18"/>
      <c r="L312" s="18"/>
      <c r="M312" s="18"/>
      <c r="N312" s="18"/>
      <c r="O312" s="18"/>
      <c r="P312" s="18"/>
      <c r="Q312" s="18"/>
      <c r="R312" s="18"/>
      <c r="S312" s="18"/>
      <c r="T312" s="18"/>
    </row>
    <row r="313" spans="1:9" ht="11.25" customHeight="1">
      <c r="A313" s="2" t="s">
        <v>230</v>
      </c>
      <c r="B313" s="35" t="s">
        <v>221</v>
      </c>
      <c r="C313" s="112">
        <v>400</v>
      </c>
      <c r="D313" s="175">
        <v>0.56</v>
      </c>
      <c r="E313" s="36">
        <f t="shared" si="12"/>
        <v>224.00000000000003</v>
      </c>
      <c r="F313" s="153"/>
      <c r="H313" s="6">
        <f t="shared" si="13"/>
        <v>0</v>
      </c>
      <c r="I313" s="32">
        <f t="shared" si="14"/>
        <v>0</v>
      </c>
    </row>
    <row r="314" spans="1:9" ht="11.25" customHeight="1">
      <c r="A314" s="2" t="s">
        <v>231</v>
      </c>
      <c r="B314" s="35" t="s">
        <v>221</v>
      </c>
      <c r="C314" s="112">
        <v>400</v>
      </c>
      <c r="D314" s="175">
        <v>0.52</v>
      </c>
      <c r="E314" s="36">
        <f t="shared" si="12"/>
        <v>208</v>
      </c>
      <c r="F314" s="153"/>
      <c r="H314" s="6">
        <f t="shared" si="13"/>
        <v>0</v>
      </c>
      <c r="I314" s="32">
        <f t="shared" si="14"/>
        <v>0</v>
      </c>
    </row>
    <row r="315" spans="1:20" ht="11.25" customHeight="1">
      <c r="A315" s="2" t="s">
        <v>232</v>
      </c>
      <c r="B315" s="35" t="s">
        <v>221</v>
      </c>
      <c r="C315" s="112">
        <v>400</v>
      </c>
      <c r="D315" s="175">
        <v>0.52</v>
      </c>
      <c r="E315" s="36">
        <f t="shared" si="12"/>
        <v>208</v>
      </c>
      <c r="F315" s="153"/>
      <c r="H315" s="6">
        <f t="shared" si="13"/>
        <v>0</v>
      </c>
      <c r="I315" s="32">
        <f t="shared" si="14"/>
        <v>0</v>
      </c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ht="11.25" customHeight="1">
      <c r="A316" s="8"/>
      <c r="B316" s="3"/>
      <c r="C316" s="112"/>
      <c r="D316" s="175"/>
      <c r="E316" s="36"/>
      <c r="F316" s="150"/>
      <c r="H316" s="6">
        <f t="shared" si="13"/>
        <v>0</v>
      </c>
      <c r="I316" s="32">
        <f t="shared" si="14"/>
        <v>0</v>
      </c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</row>
    <row r="317" spans="1:20" s="18" customFormat="1" ht="10.5" customHeight="1">
      <c r="A317" s="13" t="s">
        <v>333</v>
      </c>
      <c r="B317" s="20"/>
      <c r="C317" s="156"/>
      <c r="D317" s="175"/>
      <c r="E317" s="36"/>
      <c r="F317" s="151"/>
      <c r="H317" s="6">
        <f t="shared" si="13"/>
        <v>0</v>
      </c>
      <c r="I317" s="32">
        <f t="shared" si="14"/>
        <v>0</v>
      </c>
      <c r="J317"/>
      <c r="K317"/>
      <c r="L317" s="4"/>
      <c r="M317" s="4"/>
      <c r="N317" s="4"/>
      <c r="O317" s="4"/>
      <c r="P317" s="4"/>
      <c r="Q317" s="4"/>
      <c r="R317" s="4"/>
      <c r="S317" s="4"/>
      <c r="T317" s="4"/>
    </row>
    <row r="318" spans="1:9" ht="19.5" customHeight="1">
      <c r="A318" s="71" t="s">
        <v>380</v>
      </c>
      <c r="B318" s="35" t="s">
        <v>221</v>
      </c>
      <c r="C318" s="112">
        <v>400</v>
      </c>
      <c r="D318" s="175">
        <v>0.48</v>
      </c>
      <c r="E318" s="36">
        <f t="shared" si="12"/>
        <v>192</v>
      </c>
      <c r="F318" s="152"/>
      <c r="H318" s="6">
        <f t="shared" si="13"/>
        <v>0</v>
      </c>
      <c r="I318" s="32">
        <f t="shared" si="14"/>
        <v>0</v>
      </c>
    </row>
    <row r="319" spans="1:10" ht="17.25" customHeight="1">
      <c r="A319" s="2" t="s">
        <v>381</v>
      </c>
      <c r="B319" s="35" t="s">
        <v>221</v>
      </c>
      <c r="C319" s="112">
        <v>400</v>
      </c>
      <c r="D319" s="175">
        <v>0.57</v>
      </c>
      <c r="E319" s="36">
        <f t="shared" si="12"/>
        <v>227.99999999999997</v>
      </c>
      <c r="F319" s="153"/>
      <c r="H319" s="6">
        <f t="shared" si="13"/>
        <v>0</v>
      </c>
      <c r="I319" s="32">
        <f t="shared" si="14"/>
        <v>0</v>
      </c>
      <c r="J319" s="59"/>
    </row>
    <row r="320" spans="1:20" s="3" customFormat="1" ht="15.75" customHeight="1">
      <c r="A320" s="15"/>
      <c r="B320" s="8"/>
      <c r="C320" s="112"/>
      <c r="D320" s="175"/>
      <c r="E320" s="36"/>
      <c r="F320" s="150"/>
      <c r="H320" s="6">
        <f t="shared" si="13"/>
        <v>0</v>
      </c>
      <c r="I320" s="32">
        <f t="shared" si="14"/>
        <v>0</v>
      </c>
      <c r="J320" s="59"/>
      <c r="K320"/>
      <c r="L320" s="4"/>
      <c r="M320" s="4"/>
      <c r="N320" s="4"/>
      <c r="O320" s="4"/>
      <c r="P320" s="4"/>
      <c r="Q320" s="4"/>
      <c r="R320" s="4"/>
      <c r="S320" s="4"/>
      <c r="T320" s="4"/>
    </row>
    <row r="321" spans="1:20" s="18" customFormat="1" ht="15" customHeight="1">
      <c r="A321" s="13" t="s">
        <v>382</v>
      </c>
      <c r="B321" s="39"/>
      <c r="C321" s="156"/>
      <c r="D321" s="175"/>
      <c r="E321" s="36"/>
      <c r="F321" s="151"/>
      <c r="H321" s="6">
        <f t="shared" si="13"/>
        <v>0</v>
      </c>
      <c r="I321" s="32">
        <f t="shared" si="14"/>
        <v>0</v>
      </c>
      <c r="J321" s="59"/>
      <c r="K321"/>
      <c r="L321" s="4"/>
      <c r="M321" s="4"/>
      <c r="N321" s="4"/>
      <c r="O321" s="4"/>
      <c r="P321" s="4"/>
      <c r="Q321" s="4"/>
      <c r="R321" s="4"/>
      <c r="S321" s="4"/>
      <c r="T321" s="4"/>
    </row>
    <row r="322" spans="1:10" ht="11.25" customHeight="1">
      <c r="A322" s="3" t="s">
        <v>383</v>
      </c>
      <c r="B322" s="35" t="s">
        <v>384</v>
      </c>
      <c r="C322" s="112">
        <v>50</v>
      </c>
      <c r="D322" s="175">
        <v>3.02</v>
      </c>
      <c r="E322" s="36">
        <f t="shared" si="12"/>
        <v>151</v>
      </c>
      <c r="F322" s="152"/>
      <c r="H322" s="6">
        <f t="shared" si="13"/>
        <v>0</v>
      </c>
      <c r="I322" s="32">
        <f t="shared" si="14"/>
        <v>0</v>
      </c>
      <c r="J322" s="59"/>
    </row>
    <row r="323" spans="1:10" ht="11.25" customHeight="1">
      <c r="A323" s="3" t="s">
        <v>385</v>
      </c>
      <c r="B323" s="35" t="s">
        <v>384</v>
      </c>
      <c r="C323" s="112">
        <v>50</v>
      </c>
      <c r="D323" s="175">
        <v>3.11</v>
      </c>
      <c r="E323" s="36">
        <f t="shared" si="12"/>
        <v>155.5</v>
      </c>
      <c r="F323" s="153"/>
      <c r="H323" s="6">
        <f t="shared" si="13"/>
        <v>0</v>
      </c>
      <c r="I323" s="32">
        <f t="shared" si="14"/>
        <v>0</v>
      </c>
      <c r="J323" s="59"/>
    </row>
    <row r="324" spans="1:10" ht="11.25" customHeight="1">
      <c r="A324" s="3" t="s">
        <v>386</v>
      </c>
      <c r="B324" s="35" t="s">
        <v>384</v>
      </c>
      <c r="C324" s="112">
        <v>50</v>
      </c>
      <c r="D324" s="175">
        <v>3.56</v>
      </c>
      <c r="E324" s="36">
        <f t="shared" si="12"/>
        <v>178</v>
      </c>
      <c r="F324" s="153"/>
      <c r="H324" s="6">
        <f t="shared" si="13"/>
        <v>0</v>
      </c>
      <c r="I324" s="32">
        <f t="shared" si="14"/>
        <v>0</v>
      </c>
      <c r="J324" s="59"/>
    </row>
    <row r="325" spans="1:10" ht="11.25" customHeight="1">
      <c r="A325" s="3" t="s">
        <v>387</v>
      </c>
      <c r="B325" s="35" t="s">
        <v>384</v>
      </c>
      <c r="C325" s="112">
        <v>50</v>
      </c>
      <c r="D325" s="175">
        <v>3.11</v>
      </c>
      <c r="E325" s="36">
        <f t="shared" si="12"/>
        <v>155.5</v>
      </c>
      <c r="F325" s="153"/>
      <c r="H325" s="6">
        <f t="shared" si="13"/>
        <v>0</v>
      </c>
      <c r="I325" s="32">
        <f t="shared" si="14"/>
        <v>0</v>
      </c>
      <c r="J325" s="59"/>
    </row>
    <row r="326" spans="1:10" ht="11.25" customHeight="1">
      <c r="A326" s="3" t="s">
        <v>388</v>
      </c>
      <c r="B326" s="35" t="s">
        <v>384</v>
      </c>
      <c r="C326" s="112">
        <v>50</v>
      </c>
      <c r="D326" s="175">
        <v>3.11</v>
      </c>
      <c r="E326" s="36">
        <f t="shared" si="12"/>
        <v>155.5</v>
      </c>
      <c r="F326" s="153"/>
      <c r="H326" s="6">
        <f t="shared" si="13"/>
        <v>0</v>
      </c>
      <c r="I326" s="32">
        <f t="shared" si="14"/>
        <v>0</v>
      </c>
      <c r="J326" s="59"/>
    </row>
    <row r="327" spans="1:10" ht="11.25" customHeight="1">
      <c r="A327" s="3" t="s">
        <v>389</v>
      </c>
      <c r="B327" s="35" t="s">
        <v>384</v>
      </c>
      <c r="C327" s="112">
        <v>50</v>
      </c>
      <c r="D327" s="175">
        <v>3.02</v>
      </c>
      <c r="E327" s="36">
        <f t="shared" si="12"/>
        <v>151</v>
      </c>
      <c r="F327" s="153"/>
      <c r="H327" s="6">
        <f t="shared" si="13"/>
        <v>0</v>
      </c>
      <c r="I327" s="32">
        <f t="shared" si="14"/>
        <v>0</v>
      </c>
      <c r="J327" s="59"/>
    </row>
    <row r="328" spans="1:10" ht="11.25" customHeight="1">
      <c r="A328" s="3" t="s">
        <v>390</v>
      </c>
      <c r="B328" s="35" t="s">
        <v>384</v>
      </c>
      <c r="C328" s="112">
        <v>50</v>
      </c>
      <c r="D328" s="175">
        <v>3.11</v>
      </c>
      <c r="E328" s="36">
        <f t="shared" si="12"/>
        <v>155.5</v>
      </c>
      <c r="F328" s="153"/>
      <c r="H328" s="6">
        <f t="shared" si="13"/>
        <v>0</v>
      </c>
      <c r="I328" s="32">
        <f t="shared" si="14"/>
        <v>0</v>
      </c>
      <c r="J328" s="59"/>
    </row>
    <row r="329" spans="1:10" ht="11.25" customHeight="1">
      <c r="A329" s="3"/>
      <c r="B329" s="8"/>
      <c r="D329" s="175"/>
      <c r="E329" s="36"/>
      <c r="F329" s="150"/>
      <c r="G329" s="3"/>
      <c r="H329" s="6">
        <f t="shared" si="13"/>
        <v>0</v>
      </c>
      <c r="I329" s="32">
        <f t="shared" si="14"/>
        <v>0</v>
      </c>
      <c r="J329" s="59"/>
    </row>
    <row r="330" spans="1:10" ht="11.25" customHeight="1">
      <c r="A330" s="68" t="s">
        <v>383</v>
      </c>
      <c r="B330" s="31" t="s">
        <v>408</v>
      </c>
      <c r="C330" s="112">
        <v>45</v>
      </c>
      <c r="D330" s="175">
        <v>3.6</v>
      </c>
      <c r="E330" s="36">
        <f aca="true" t="shared" si="15" ref="E330:E393">D330*C330</f>
        <v>162</v>
      </c>
      <c r="F330" s="152"/>
      <c r="G330" s="3"/>
      <c r="H330" s="6">
        <f aca="true" t="shared" si="16" ref="H330:H393">F330+0</f>
        <v>0</v>
      </c>
      <c r="I330" s="32">
        <f aca="true" t="shared" si="17" ref="I330:I393">F330*D330*C330</f>
        <v>0</v>
      </c>
      <c r="J330" s="59"/>
    </row>
    <row r="331" spans="1:20" ht="11.25" customHeight="1">
      <c r="A331" s="68" t="s">
        <v>385</v>
      </c>
      <c r="B331" s="31" t="s">
        <v>408</v>
      </c>
      <c r="C331" s="112">
        <v>45</v>
      </c>
      <c r="D331" s="175">
        <v>3.64</v>
      </c>
      <c r="E331" s="36">
        <f t="shared" si="15"/>
        <v>163.8</v>
      </c>
      <c r="F331" s="153"/>
      <c r="G331" s="3"/>
      <c r="H331" s="6">
        <f t="shared" si="16"/>
        <v>0</v>
      </c>
      <c r="I331" s="32">
        <f t="shared" si="17"/>
        <v>0</v>
      </c>
      <c r="J331" s="59"/>
      <c r="K331" s="18"/>
      <c r="L331" s="18"/>
      <c r="M331" s="18"/>
      <c r="N331" s="18"/>
      <c r="O331" s="18"/>
      <c r="P331" s="18"/>
      <c r="Q331" s="18"/>
      <c r="R331" s="18"/>
      <c r="S331" s="18"/>
      <c r="T331" s="18"/>
    </row>
    <row r="332" spans="1:11" ht="11.25" customHeight="1">
      <c r="A332" s="68" t="s">
        <v>387</v>
      </c>
      <c r="B332" s="31" t="s">
        <v>408</v>
      </c>
      <c r="C332" s="112">
        <v>45</v>
      </c>
      <c r="D332" s="175">
        <v>3.64</v>
      </c>
      <c r="E332" s="36">
        <f t="shared" si="15"/>
        <v>163.8</v>
      </c>
      <c r="F332" s="153"/>
      <c r="G332" s="3"/>
      <c r="H332" s="6">
        <f t="shared" si="16"/>
        <v>0</v>
      </c>
      <c r="I332" s="32">
        <f t="shared" si="17"/>
        <v>0</v>
      </c>
      <c r="J332" s="59"/>
      <c r="K332" s="4"/>
    </row>
    <row r="333" spans="1:11" ht="11.25" customHeight="1">
      <c r="A333" s="59" t="s">
        <v>388</v>
      </c>
      <c r="B333" s="31" t="s">
        <v>408</v>
      </c>
      <c r="C333" s="112">
        <v>45</v>
      </c>
      <c r="D333" s="175">
        <v>3.69</v>
      </c>
      <c r="E333" s="36">
        <f t="shared" si="15"/>
        <v>166.05</v>
      </c>
      <c r="F333" s="153"/>
      <c r="G333" s="3"/>
      <c r="H333" s="6">
        <f t="shared" si="16"/>
        <v>0</v>
      </c>
      <c r="I333" s="32">
        <f t="shared" si="17"/>
        <v>0</v>
      </c>
      <c r="J333" s="59"/>
      <c r="K333" s="4"/>
    </row>
    <row r="334" spans="1:11" ht="11.25" customHeight="1">
      <c r="A334" s="68" t="s">
        <v>390</v>
      </c>
      <c r="B334" s="31" t="s">
        <v>408</v>
      </c>
      <c r="C334" s="112">
        <v>45</v>
      </c>
      <c r="D334" s="175">
        <v>3.6</v>
      </c>
      <c r="E334" s="36">
        <f t="shared" si="15"/>
        <v>162</v>
      </c>
      <c r="F334" s="153"/>
      <c r="G334" s="3"/>
      <c r="H334" s="6">
        <f t="shared" si="16"/>
        <v>0</v>
      </c>
      <c r="I334" s="32">
        <f t="shared" si="17"/>
        <v>0</v>
      </c>
      <c r="J334" s="59"/>
      <c r="K334" s="4"/>
    </row>
    <row r="335" spans="4:11" ht="11.25" customHeight="1">
      <c r="D335" s="175"/>
      <c r="E335" s="36"/>
      <c r="F335" s="150"/>
      <c r="G335" s="3"/>
      <c r="H335" s="6">
        <f t="shared" si="16"/>
        <v>0</v>
      </c>
      <c r="I335" s="32">
        <f t="shared" si="17"/>
        <v>0</v>
      </c>
      <c r="J335" s="59"/>
      <c r="K335" s="4"/>
    </row>
    <row r="336" spans="1:20" s="18" customFormat="1" ht="11.25" customHeight="1">
      <c r="A336" s="13" t="s">
        <v>89</v>
      </c>
      <c r="B336" s="39"/>
      <c r="C336" s="156"/>
      <c r="D336" s="175"/>
      <c r="E336" s="36"/>
      <c r="F336" s="151"/>
      <c r="H336" s="6">
        <f t="shared" si="16"/>
        <v>0</v>
      </c>
      <c r="I336" s="32">
        <f t="shared" si="17"/>
        <v>0</v>
      </c>
      <c r="J336" s="59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11" ht="11.25" customHeight="1">
      <c r="A337" s="3" t="s">
        <v>261</v>
      </c>
      <c r="B337" s="35" t="s">
        <v>221</v>
      </c>
      <c r="C337" s="112">
        <v>500</v>
      </c>
      <c r="D337" s="175">
        <v>0.27</v>
      </c>
      <c r="E337" s="36">
        <f t="shared" si="15"/>
        <v>135</v>
      </c>
      <c r="F337" s="152"/>
      <c r="H337" s="6">
        <f t="shared" si="16"/>
        <v>0</v>
      </c>
      <c r="I337" s="32">
        <f t="shared" si="17"/>
        <v>0</v>
      </c>
      <c r="J337" s="59"/>
      <c r="K337" s="4"/>
    </row>
    <row r="338" spans="1:11" ht="11.25" customHeight="1">
      <c r="A338" s="60" t="s">
        <v>411</v>
      </c>
      <c r="B338" s="63" t="s">
        <v>296</v>
      </c>
      <c r="C338" s="112">
        <v>5000</v>
      </c>
      <c r="D338" s="175">
        <v>0.22</v>
      </c>
      <c r="E338" s="36">
        <f t="shared" si="15"/>
        <v>1100</v>
      </c>
      <c r="F338" s="153"/>
      <c r="H338" s="6">
        <f t="shared" si="16"/>
        <v>0</v>
      </c>
      <c r="I338" s="32">
        <f t="shared" si="17"/>
        <v>0</v>
      </c>
      <c r="J338" s="59"/>
      <c r="K338" s="4"/>
    </row>
    <row r="339" spans="1:11" ht="11.25" customHeight="1">
      <c r="A339" s="3" t="s">
        <v>262</v>
      </c>
      <c r="B339" s="35" t="s">
        <v>92</v>
      </c>
      <c r="C339" s="112">
        <v>5000</v>
      </c>
      <c r="D339" s="175">
        <v>0.09</v>
      </c>
      <c r="E339" s="36">
        <f t="shared" si="15"/>
        <v>450</v>
      </c>
      <c r="F339" s="153"/>
      <c r="H339" s="6">
        <f t="shared" si="16"/>
        <v>0</v>
      </c>
      <c r="I339" s="32">
        <f t="shared" si="17"/>
        <v>0</v>
      </c>
      <c r="J339" s="59"/>
      <c r="K339" s="4"/>
    </row>
    <row r="340" spans="1:11" ht="11.25" customHeight="1">
      <c r="A340" s="3" t="s">
        <v>263</v>
      </c>
      <c r="B340" s="35" t="s">
        <v>264</v>
      </c>
      <c r="C340" s="112">
        <v>250</v>
      </c>
      <c r="D340" s="175">
        <v>1.58</v>
      </c>
      <c r="E340" s="36">
        <f t="shared" si="15"/>
        <v>395</v>
      </c>
      <c r="F340" s="153"/>
      <c r="H340" s="6">
        <f t="shared" si="16"/>
        <v>0</v>
      </c>
      <c r="I340" s="32">
        <f t="shared" si="17"/>
        <v>0</v>
      </c>
      <c r="J340" s="59"/>
      <c r="K340" s="4"/>
    </row>
    <row r="341" spans="1:11" ht="11.25" customHeight="1">
      <c r="A341" s="3" t="s">
        <v>265</v>
      </c>
      <c r="B341" s="35" t="s">
        <v>266</v>
      </c>
      <c r="C341" s="112">
        <v>100</v>
      </c>
      <c r="D341" s="175">
        <v>1.83</v>
      </c>
      <c r="E341" s="36">
        <f t="shared" si="15"/>
        <v>183</v>
      </c>
      <c r="F341" s="153"/>
      <c r="H341" s="6">
        <f t="shared" si="16"/>
        <v>0</v>
      </c>
      <c r="I341" s="32">
        <f t="shared" si="17"/>
        <v>0</v>
      </c>
      <c r="J341" s="59"/>
      <c r="K341" s="4"/>
    </row>
    <row r="342" spans="1:11" ht="11.25" customHeight="1">
      <c r="A342" s="3" t="s">
        <v>267</v>
      </c>
      <c r="B342" s="31" t="s">
        <v>90</v>
      </c>
      <c r="C342" s="112">
        <v>10000</v>
      </c>
      <c r="D342" s="175">
        <v>0.09</v>
      </c>
      <c r="E342" s="36">
        <f t="shared" si="15"/>
        <v>900</v>
      </c>
      <c r="F342" s="153"/>
      <c r="H342" s="6">
        <f t="shared" si="16"/>
        <v>0</v>
      </c>
      <c r="I342" s="32">
        <f t="shared" si="17"/>
        <v>0</v>
      </c>
      <c r="J342" s="59"/>
      <c r="K342" s="4"/>
    </row>
    <row r="343" spans="1:11" ht="11.25" customHeight="1">
      <c r="A343" s="2" t="s">
        <v>268</v>
      </c>
      <c r="B343" s="35" t="s">
        <v>266</v>
      </c>
      <c r="C343" s="112">
        <v>100</v>
      </c>
      <c r="D343" s="175">
        <v>1.54</v>
      </c>
      <c r="E343" s="36">
        <f t="shared" si="15"/>
        <v>154</v>
      </c>
      <c r="F343" s="153"/>
      <c r="H343" s="6">
        <f t="shared" si="16"/>
        <v>0</v>
      </c>
      <c r="I343" s="32">
        <f t="shared" si="17"/>
        <v>0</v>
      </c>
      <c r="J343" s="59"/>
      <c r="K343" s="4"/>
    </row>
    <row r="344" spans="1:11" ht="11.25" customHeight="1">
      <c r="A344" s="3" t="s">
        <v>269</v>
      </c>
      <c r="B344" s="31" t="s">
        <v>219</v>
      </c>
      <c r="C344" s="112">
        <v>200</v>
      </c>
      <c r="D344" s="175">
        <v>0.77</v>
      </c>
      <c r="E344" s="36">
        <f t="shared" si="15"/>
        <v>154</v>
      </c>
      <c r="F344" s="153"/>
      <c r="H344" s="6">
        <f t="shared" si="16"/>
        <v>0</v>
      </c>
      <c r="I344" s="32">
        <f t="shared" si="17"/>
        <v>0</v>
      </c>
      <c r="J344" s="59"/>
      <c r="K344" s="4"/>
    </row>
    <row r="345" spans="1:11" ht="11.25" customHeight="1">
      <c r="A345" s="3" t="s">
        <v>91</v>
      </c>
      <c r="B345" s="35" t="s">
        <v>92</v>
      </c>
      <c r="C345" s="112">
        <v>5000</v>
      </c>
      <c r="D345" s="175">
        <v>0.03</v>
      </c>
      <c r="E345" s="36">
        <f t="shared" si="15"/>
        <v>150</v>
      </c>
      <c r="F345" s="153"/>
      <c r="H345" s="6">
        <f t="shared" si="16"/>
        <v>0</v>
      </c>
      <c r="I345" s="32">
        <f t="shared" si="17"/>
        <v>0</v>
      </c>
      <c r="J345" s="59"/>
      <c r="K345" s="4"/>
    </row>
    <row r="346" spans="1:11" ht="11.25" customHeight="1">
      <c r="A346" s="3" t="s">
        <v>270</v>
      </c>
      <c r="B346" s="31" t="s">
        <v>90</v>
      </c>
      <c r="C346" s="112">
        <v>10000</v>
      </c>
      <c r="D346" s="175">
        <v>0.02</v>
      </c>
      <c r="E346" s="36">
        <f t="shared" si="15"/>
        <v>200</v>
      </c>
      <c r="F346" s="153"/>
      <c r="H346" s="6">
        <f t="shared" si="16"/>
        <v>0</v>
      </c>
      <c r="I346" s="32">
        <f t="shared" si="17"/>
        <v>0</v>
      </c>
      <c r="J346" s="59"/>
      <c r="K346" s="4"/>
    </row>
    <row r="347" spans="1:11" ht="11.25" customHeight="1">
      <c r="A347" s="68" t="s">
        <v>271</v>
      </c>
      <c r="B347" s="31" t="s">
        <v>94</v>
      </c>
      <c r="C347" s="112">
        <v>5000</v>
      </c>
      <c r="D347" s="175">
        <v>0.07</v>
      </c>
      <c r="E347" s="36">
        <f t="shared" si="15"/>
        <v>350.00000000000006</v>
      </c>
      <c r="F347" s="153"/>
      <c r="H347" s="6">
        <f t="shared" si="16"/>
        <v>0</v>
      </c>
      <c r="I347" s="32">
        <f t="shared" si="17"/>
        <v>0</v>
      </c>
      <c r="J347" s="59"/>
      <c r="K347" s="4"/>
    </row>
    <row r="348" spans="1:11" ht="11.25" customHeight="1">
      <c r="A348" s="68" t="s">
        <v>93</v>
      </c>
      <c r="B348" s="31" t="s">
        <v>90</v>
      </c>
      <c r="C348" s="112">
        <v>10000</v>
      </c>
      <c r="D348" s="175">
        <v>0.03</v>
      </c>
      <c r="E348" s="36">
        <f t="shared" si="15"/>
        <v>300</v>
      </c>
      <c r="F348" s="153"/>
      <c r="H348" s="6">
        <f t="shared" si="16"/>
        <v>0</v>
      </c>
      <c r="I348" s="32">
        <f t="shared" si="17"/>
        <v>0</v>
      </c>
      <c r="J348" s="59"/>
      <c r="K348" s="4"/>
    </row>
    <row r="349" spans="1:11" ht="11.25" customHeight="1">
      <c r="A349" s="68" t="s">
        <v>275</v>
      </c>
      <c r="B349" s="31" t="s">
        <v>94</v>
      </c>
      <c r="C349" s="112">
        <v>5000</v>
      </c>
      <c r="D349" s="175">
        <v>0.05</v>
      </c>
      <c r="E349" s="36">
        <f t="shared" si="15"/>
        <v>250</v>
      </c>
      <c r="F349" s="153"/>
      <c r="H349" s="6">
        <f t="shared" si="16"/>
        <v>0</v>
      </c>
      <c r="I349" s="32">
        <f t="shared" si="17"/>
        <v>0</v>
      </c>
      <c r="J349" s="59"/>
      <c r="K349" s="4"/>
    </row>
    <row r="350" spans="1:11" ht="11.25" customHeight="1">
      <c r="A350" s="68" t="s">
        <v>472</v>
      </c>
      <c r="B350" s="31" t="s">
        <v>94</v>
      </c>
      <c r="C350" s="112">
        <v>5000</v>
      </c>
      <c r="D350" s="175">
        <v>0.07</v>
      </c>
      <c r="E350" s="36">
        <f t="shared" si="15"/>
        <v>350.00000000000006</v>
      </c>
      <c r="F350" s="153"/>
      <c r="H350" s="6">
        <f t="shared" si="16"/>
        <v>0</v>
      </c>
      <c r="I350" s="32">
        <f t="shared" si="17"/>
        <v>0</v>
      </c>
      <c r="J350" s="59"/>
      <c r="K350" s="4"/>
    </row>
    <row r="351" spans="1:11" ht="11.25" customHeight="1">
      <c r="A351" s="71" t="s">
        <v>391</v>
      </c>
      <c r="B351" s="35" t="s">
        <v>94</v>
      </c>
      <c r="C351" s="112">
        <v>5000</v>
      </c>
      <c r="D351" s="175">
        <v>0.07</v>
      </c>
      <c r="E351" s="36">
        <f t="shared" si="15"/>
        <v>350.00000000000006</v>
      </c>
      <c r="F351" s="153"/>
      <c r="H351" s="6">
        <f t="shared" si="16"/>
        <v>0</v>
      </c>
      <c r="I351" s="32">
        <f t="shared" si="17"/>
        <v>0</v>
      </c>
      <c r="J351" s="59"/>
      <c r="K351" s="4"/>
    </row>
    <row r="352" spans="1:11" ht="11.25" customHeight="1">
      <c r="A352" s="68" t="s">
        <v>273</v>
      </c>
      <c r="B352" s="31" t="s">
        <v>94</v>
      </c>
      <c r="C352" s="112">
        <v>5000</v>
      </c>
      <c r="D352" s="175">
        <v>0.06</v>
      </c>
      <c r="E352" s="36">
        <f t="shared" si="15"/>
        <v>300</v>
      </c>
      <c r="F352" s="153"/>
      <c r="H352" s="6">
        <f t="shared" si="16"/>
        <v>0</v>
      </c>
      <c r="I352" s="32">
        <f t="shared" si="17"/>
        <v>0</v>
      </c>
      <c r="J352" s="59"/>
      <c r="K352" s="4"/>
    </row>
    <row r="353" spans="1:11" ht="11.25" customHeight="1">
      <c r="A353" s="68" t="s">
        <v>272</v>
      </c>
      <c r="B353" s="35" t="s">
        <v>94</v>
      </c>
      <c r="C353" s="112">
        <v>5000</v>
      </c>
      <c r="D353" s="175">
        <v>0.06</v>
      </c>
      <c r="E353" s="36">
        <f t="shared" si="15"/>
        <v>300</v>
      </c>
      <c r="F353" s="153"/>
      <c r="H353" s="6">
        <f t="shared" si="16"/>
        <v>0</v>
      </c>
      <c r="I353" s="32">
        <f t="shared" si="17"/>
        <v>0</v>
      </c>
      <c r="J353" s="59"/>
      <c r="K353" s="4"/>
    </row>
    <row r="354" spans="1:11" ht="11.25" customHeight="1">
      <c r="A354" s="68" t="s">
        <v>1</v>
      </c>
      <c r="B354" s="35" t="s">
        <v>94</v>
      </c>
      <c r="C354" s="112">
        <v>5000</v>
      </c>
      <c r="D354" s="175">
        <v>0.07</v>
      </c>
      <c r="E354" s="36">
        <f t="shared" si="15"/>
        <v>350.00000000000006</v>
      </c>
      <c r="F354" s="153"/>
      <c r="H354" s="6">
        <f t="shared" si="16"/>
        <v>0</v>
      </c>
      <c r="I354" s="32">
        <f t="shared" si="17"/>
        <v>0</v>
      </c>
      <c r="J354" s="59"/>
      <c r="K354" s="4"/>
    </row>
    <row r="355" spans="1:11" ht="11.25" customHeight="1">
      <c r="A355" s="68" t="s">
        <v>274</v>
      </c>
      <c r="B355" s="31" t="s">
        <v>94</v>
      </c>
      <c r="C355" s="112">
        <v>5000</v>
      </c>
      <c r="D355" s="175">
        <v>0.05</v>
      </c>
      <c r="E355" s="36">
        <f t="shared" si="15"/>
        <v>250</v>
      </c>
      <c r="F355" s="153"/>
      <c r="H355" s="6">
        <f t="shared" si="16"/>
        <v>0</v>
      </c>
      <c r="I355" s="32">
        <f t="shared" si="17"/>
        <v>0</v>
      </c>
      <c r="J355" s="59"/>
      <c r="K355" s="4"/>
    </row>
    <row r="356" spans="1:11" ht="11.25" customHeight="1">
      <c r="A356" s="71" t="s">
        <v>392</v>
      </c>
      <c r="B356" s="35" t="s">
        <v>94</v>
      </c>
      <c r="C356" s="112">
        <v>5000</v>
      </c>
      <c r="D356" s="175">
        <v>0.07</v>
      </c>
      <c r="E356" s="36">
        <f t="shared" si="15"/>
        <v>350.00000000000006</v>
      </c>
      <c r="F356" s="153"/>
      <c r="H356" s="6">
        <f t="shared" si="16"/>
        <v>0</v>
      </c>
      <c r="I356" s="32">
        <f t="shared" si="17"/>
        <v>0</v>
      </c>
      <c r="J356" s="59"/>
      <c r="K356" s="4"/>
    </row>
    <row r="357" spans="1:11" ht="11.25" customHeight="1">
      <c r="A357" s="3" t="s">
        <v>276</v>
      </c>
      <c r="B357" s="35" t="s">
        <v>90</v>
      </c>
      <c r="C357" s="112">
        <v>10000</v>
      </c>
      <c r="D357" s="175">
        <v>0.02</v>
      </c>
      <c r="E357" s="36">
        <f t="shared" si="15"/>
        <v>200</v>
      </c>
      <c r="F357" s="153"/>
      <c r="H357" s="6">
        <f t="shared" si="16"/>
        <v>0</v>
      </c>
      <c r="I357" s="32">
        <f t="shared" si="17"/>
        <v>0</v>
      </c>
      <c r="J357" s="59"/>
      <c r="K357" s="4"/>
    </row>
    <row r="358" spans="1:11" ht="11.25" customHeight="1">
      <c r="A358" s="3" t="s">
        <v>406</v>
      </c>
      <c r="B358" s="35" t="s">
        <v>90</v>
      </c>
      <c r="C358" s="112">
        <v>10000</v>
      </c>
      <c r="D358" s="175">
        <v>0.03</v>
      </c>
      <c r="E358" s="36">
        <f t="shared" si="15"/>
        <v>300</v>
      </c>
      <c r="F358" s="153"/>
      <c r="H358" s="6">
        <f t="shared" si="16"/>
        <v>0</v>
      </c>
      <c r="I358" s="32">
        <f t="shared" si="17"/>
        <v>0</v>
      </c>
      <c r="J358" s="59"/>
      <c r="K358" s="4"/>
    </row>
    <row r="359" spans="1:11" ht="11.25" customHeight="1">
      <c r="A359" s="2" t="s">
        <v>277</v>
      </c>
      <c r="B359" s="35" t="s">
        <v>90</v>
      </c>
      <c r="C359" s="112">
        <v>10000</v>
      </c>
      <c r="D359" s="175">
        <v>0.05</v>
      </c>
      <c r="E359" s="36">
        <f t="shared" si="15"/>
        <v>500</v>
      </c>
      <c r="F359" s="153"/>
      <c r="H359" s="6">
        <f t="shared" si="16"/>
        <v>0</v>
      </c>
      <c r="I359" s="32">
        <f t="shared" si="17"/>
        <v>0</v>
      </c>
      <c r="J359" s="59"/>
      <c r="K359" s="4"/>
    </row>
    <row r="360" spans="1:11" ht="11.25" customHeight="1">
      <c r="A360" s="3" t="s">
        <v>278</v>
      </c>
      <c r="B360" s="35" t="s">
        <v>279</v>
      </c>
      <c r="C360" s="112">
        <v>100</v>
      </c>
      <c r="D360" s="175">
        <v>1.09</v>
      </c>
      <c r="E360" s="36">
        <f t="shared" si="15"/>
        <v>109.00000000000001</v>
      </c>
      <c r="F360" s="153"/>
      <c r="H360" s="6">
        <f t="shared" si="16"/>
        <v>0</v>
      </c>
      <c r="I360" s="32">
        <f t="shared" si="17"/>
        <v>0</v>
      </c>
      <c r="J360" s="59"/>
      <c r="K360" s="4"/>
    </row>
    <row r="361" spans="1:11" ht="11.25" customHeight="1">
      <c r="A361" s="3" t="s">
        <v>280</v>
      </c>
      <c r="B361" s="35" t="s">
        <v>279</v>
      </c>
      <c r="C361" s="112">
        <v>100</v>
      </c>
      <c r="D361" s="175">
        <v>1.37</v>
      </c>
      <c r="E361" s="36">
        <f t="shared" si="15"/>
        <v>137</v>
      </c>
      <c r="F361" s="153"/>
      <c r="H361" s="6">
        <f t="shared" si="16"/>
        <v>0</v>
      </c>
      <c r="I361" s="32">
        <f t="shared" si="17"/>
        <v>0</v>
      </c>
      <c r="J361" s="59"/>
      <c r="K361" s="4"/>
    </row>
    <row r="362" spans="1:11" ht="11.25" customHeight="1">
      <c r="A362" s="3" t="s">
        <v>281</v>
      </c>
      <c r="B362" s="35" t="s">
        <v>279</v>
      </c>
      <c r="C362" s="112">
        <v>750</v>
      </c>
      <c r="D362" s="175">
        <v>0.29</v>
      </c>
      <c r="E362" s="36">
        <f t="shared" si="15"/>
        <v>217.49999999999997</v>
      </c>
      <c r="F362" s="153"/>
      <c r="H362" s="6">
        <f t="shared" si="16"/>
        <v>0</v>
      </c>
      <c r="I362" s="32">
        <f t="shared" si="17"/>
        <v>0</v>
      </c>
      <c r="J362" s="59"/>
      <c r="K362" s="4"/>
    </row>
    <row r="363" spans="1:11" ht="11.25" customHeight="1">
      <c r="A363" s="3" t="s">
        <v>282</v>
      </c>
      <c r="B363" s="35" t="s">
        <v>92</v>
      </c>
      <c r="C363" s="112">
        <v>3500</v>
      </c>
      <c r="D363" s="175">
        <v>0.08</v>
      </c>
      <c r="E363" s="36">
        <f t="shared" si="15"/>
        <v>280</v>
      </c>
      <c r="F363" s="153"/>
      <c r="H363" s="6">
        <f t="shared" si="16"/>
        <v>0</v>
      </c>
      <c r="I363" s="32">
        <f t="shared" si="17"/>
        <v>0</v>
      </c>
      <c r="J363" s="59"/>
      <c r="K363" s="4"/>
    </row>
    <row r="364" spans="1:11" ht="11.25" customHeight="1">
      <c r="A364" s="3" t="s">
        <v>283</v>
      </c>
      <c r="B364" s="35" t="s">
        <v>92</v>
      </c>
      <c r="C364" s="112">
        <v>3500</v>
      </c>
      <c r="D364" s="175">
        <v>0.09</v>
      </c>
      <c r="E364" s="36">
        <f t="shared" si="15"/>
        <v>315</v>
      </c>
      <c r="F364" s="153"/>
      <c r="H364" s="6">
        <f t="shared" si="16"/>
        <v>0</v>
      </c>
      <c r="I364" s="32">
        <f t="shared" si="17"/>
        <v>0</v>
      </c>
      <c r="J364" s="59"/>
      <c r="K364" s="4"/>
    </row>
    <row r="365" spans="1:10" ht="11.25" customHeight="1">
      <c r="A365" s="3" t="s">
        <v>284</v>
      </c>
      <c r="B365" s="35" t="s">
        <v>92</v>
      </c>
      <c r="C365" s="112">
        <v>3500</v>
      </c>
      <c r="D365" s="175">
        <v>0.09</v>
      </c>
      <c r="E365" s="36">
        <f t="shared" si="15"/>
        <v>315</v>
      </c>
      <c r="F365" s="153"/>
      <c r="H365" s="6">
        <f t="shared" si="16"/>
        <v>0</v>
      </c>
      <c r="I365" s="32">
        <f t="shared" si="17"/>
        <v>0</v>
      </c>
      <c r="J365" s="59"/>
    </row>
    <row r="366" spans="1:10" ht="11.25" customHeight="1">
      <c r="A366" s="3" t="s">
        <v>285</v>
      </c>
      <c r="B366" s="35" t="s">
        <v>92</v>
      </c>
      <c r="C366" s="112">
        <v>3500</v>
      </c>
      <c r="D366" s="175">
        <v>0.09</v>
      </c>
      <c r="E366" s="36">
        <f t="shared" si="15"/>
        <v>315</v>
      </c>
      <c r="F366" s="153"/>
      <c r="H366" s="6">
        <f t="shared" si="16"/>
        <v>0</v>
      </c>
      <c r="I366" s="32">
        <f t="shared" si="17"/>
        <v>0</v>
      </c>
      <c r="J366" s="59"/>
    </row>
    <row r="367" spans="1:10" ht="11.25" customHeight="1">
      <c r="A367" s="3" t="s">
        <v>2</v>
      </c>
      <c r="B367" s="35" t="s">
        <v>287</v>
      </c>
      <c r="C367" s="112">
        <v>100</v>
      </c>
      <c r="D367" s="175">
        <v>2.55</v>
      </c>
      <c r="E367" s="36">
        <f t="shared" si="15"/>
        <v>254.99999999999997</v>
      </c>
      <c r="F367" s="153"/>
      <c r="H367" s="6">
        <f t="shared" si="16"/>
        <v>0</v>
      </c>
      <c r="I367" s="32">
        <f t="shared" si="17"/>
        <v>0</v>
      </c>
      <c r="J367" s="59"/>
    </row>
    <row r="368" spans="1:10" ht="11.25" customHeight="1">
      <c r="A368" s="3" t="s">
        <v>286</v>
      </c>
      <c r="B368" s="35" t="s">
        <v>287</v>
      </c>
      <c r="C368" s="112">
        <v>100</v>
      </c>
      <c r="D368" s="175">
        <v>1.49</v>
      </c>
      <c r="E368" s="36">
        <f t="shared" si="15"/>
        <v>149</v>
      </c>
      <c r="F368" s="153"/>
      <c r="H368" s="6">
        <f t="shared" si="16"/>
        <v>0</v>
      </c>
      <c r="I368" s="32">
        <f t="shared" si="17"/>
        <v>0</v>
      </c>
      <c r="J368" s="59"/>
    </row>
    <row r="369" spans="1:10" ht="11.25" customHeight="1">
      <c r="A369" s="3" t="s">
        <v>288</v>
      </c>
      <c r="B369" s="35" t="s">
        <v>287</v>
      </c>
      <c r="C369" s="112">
        <v>100</v>
      </c>
      <c r="D369" s="175">
        <v>1.49</v>
      </c>
      <c r="E369" s="36">
        <f t="shared" si="15"/>
        <v>149</v>
      </c>
      <c r="F369" s="153"/>
      <c r="H369" s="6">
        <f t="shared" si="16"/>
        <v>0</v>
      </c>
      <c r="I369" s="32">
        <f t="shared" si="17"/>
        <v>0</v>
      </c>
      <c r="J369" s="59"/>
    </row>
    <row r="370" spans="1:10" ht="11.25" customHeight="1">
      <c r="A370" s="3" t="s">
        <v>289</v>
      </c>
      <c r="B370" s="35" t="s">
        <v>287</v>
      </c>
      <c r="C370" s="112">
        <v>100</v>
      </c>
      <c r="D370" s="175">
        <v>1.49</v>
      </c>
      <c r="E370" s="36">
        <f t="shared" si="15"/>
        <v>149</v>
      </c>
      <c r="F370" s="153"/>
      <c r="H370" s="6">
        <f t="shared" si="16"/>
        <v>0</v>
      </c>
      <c r="I370" s="32">
        <f t="shared" si="17"/>
        <v>0</v>
      </c>
      <c r="J370" s="59"/>
    </row>
    <row r="371" spans="1:10" ht="11.25" customHeight="1">
      <c r="A371" s="3" t="s">
        <v>290</v>
      </c>
      <c r="B371" s="35" t="s">
        <v>291</v>
      </c>
      <c r="C371" s="112">
        <v>2500</v>
      </c>
      <c r="D371" s="175">
        <v>0.07</v>
      </c>
      <c r="E371" s="36">
        <f t="shared" si="15"/>
        <v>175.00000000000003</v>
      </c>
      <c r="F371" s="153"/>
      <c r="H371" s="6">
        <f t="shared" si="16"/>
        <v>0</v>
      </c>
      <c r="I371" s="32">
        <f t="shared" si="17"/>
        <v>0</v>
      </c>
      <c r="J371" s="59"/>
    </row>
    <row r="372" spans="1:10" ht="11.25" customHeight="1">
      <c r="A372" s="3" t="s">
        <v>292</v>
      </c>
      <c r="B372" s="35" t="s">
        <v>287</v>
      </c>
      <c r="C372" s="112">
        <v>100</v>
      </c>
      <c r="D372" s="175">
        <v>1.54</v>
      </c>
      <c r="E372" s="36">
        <f t="shared" si="15"/>
        <v>154</v>
      </c>
      <c r="F372" s="153"/>
      <c r="H372" s="6">
        <f t="shared" si="16"/>
        <v>0</v>
      </c>
      <c r="I372" s="32">
        <f t="shared" si="17"/>
        <v>0</v>
      </c>
      <c r="J372" s="59"/>
    </row>
    <row r="373" spans="1:10" ht="11.25" customHeight="1">
      <c r="A373" s="2" t="s">
        <v>293</v>
      </c>
      <c r="B373" s="35" t="s">
        <v>294</v>
      </c>
      <c r="C373" s="112">
        <v>150</v>
      </c>
      <c r="D373" s="175">
        <v>3.35</v>
      </c>
      <c r="E373" s="36">
        <f t="shared" si="15"/>
        <v>502.5</v>
      </c>
      <c r="F373" s="153"/>
      <c r="H373" s="6">
        <f t="shared" si="16"/>
        <v>0</v>
      </c>
      <c r="I373" s="32">
        <f t="shared" si="17"/>
        <v>0</v>
      </c>
      <c r="J373" s="59"/>
    </row>
    <row r="374" spans="1:10" ht="11.25" customHeight="1">
      <c r="A374" s="60" t="s">
        <v>393</v>
      </c>
      <c r="B374" s="63" t="s">
        <v>95</v>
      </c>
      <c r="C374" s="112">
        <v>5000</v>
      </c>
      <c r="D374" s="175">
        <v>0.16</v>
      </c>
      <c r="E374" s="36">
        <f t="shared" si="15"/>
        <v>800</v>
      </c>
      <c r="F374" s="153"/>
      <c r="H374" s="6">
        <f t="shared" si="16"/>
        <v>0</v>
      </c>
      <c r="I374" s="32">
        <f t="shared" si="17"/>
        <v>0</v>
      </c>
      <c r="J374" s="59"/>
    </row>
    <row r="375" spans="1:10" ht="11.25" customHeight="1">
      <c r="A375" s="3" t="s">
        <v>295</v>
      </c>
      <c r="B375" s="35" t="s">
        <v>296</v>
      </c>
      <c r="C375" s="112">
        <v>3000</v>
      </c>
      <c r="D375" s="175">
        <v>0.08</v>
      </c>
      <c r="E375" s="36">
        <f t="shared" si="15"/>
        <v>240</v>
      </c>
      <c r="F375" s="153"/>
      <c r="H375" s="6">
        <f t="shared" si="16"/>
        <v>0</v>
      </c>
      <c r="I375" s="32">
        <f t="shared" si="17"/>
        <v>0</v>
      </c>
      <c r="J375" s="59"/>
    </row>
    <row r="376" spans="1:10" ht="11.25" customHeight="1">
      <c r="A376" s="3" t="s">
        <v>297</v>
      </c>
      <c r="B376" s="35" t="s">
        <v>95</v>
      </c>
      <c r="C376" s="112">
        <v>3000</v>
      </c>
      <c r="D376" s="175">
        <v>0.08</v>
      </c>
      <c r="E376" s="36">
        <f t="shared" si="15"/>
        <v>240</v>
      </c>
      <c r="F376" s="153"/>
      <c r="H376" s="6">
        <f t="shared" si="16"/>
        <v>0</v>
      </c>
      <c r="I376" s="32">
        <f t="shared" si="17"/>
        <v>0</v>
      </c>
      <c r="J376" s="59"/>
    </row>
    <row r="377" spans="1:10" ht="11.25" customHeight="1">
      <c r="A377" s="2" t="s">
        <v>298</v>
      </c>
      <c r="B377" s="35" t="s">
        <v>296</v>
      </c>
      <c r="C377" s="112">
        <v>2500</v>
      </c>
      <c r="D377" s="175">
        <v>0.09</v>
      </c>
      <c r="E377" s="36">
        <f t="shared" si="15"/>
        <v>225</v>
      </c>
      <c r="F377" s="153"/>
      <c r="H377" s="6">
        <f t="shared" si="16"/>
        <v>0</v>
      </c>
      <c r="I377" s="32">
        <f t="shared" si="17"/>
        <v>0</v>
      </c>
      <c r="J377" s="59"/>
    </row>
    <row r="378" spans="1:10" ht="11.25" customHeight="1">
      <c r="A378" s="3" t="s">
        <v>299</v>
      </c>
      <c r="B378" s="35" t="s">
        <v>94</v>
      </c>
      <c r="C378" s="112">
        <v>2500</v>
      </c>
      <c r="D378" s="175">
        <v>0.06</v>
      </c>
      <c r="E378" s="36">
        <f t="shared" si="15"/>
        <v>150</v>
      </c>
      <c r="F378" s="152"/>
      <c r="H378" s="6">
        <f t="shared" si="16"/>
        <v>0</v>
      </c>
      <c r="I378" s="32">
        <f t="shared" si="17"/>
        <v>0</v>
      </c>
      <c r="J378" s="59"/>
    </row>
    <row r="379" spans="1:10" ht="11.25" customHeight="1">
      <c r="A379" s="60" t="s">
        <v>394</v>
      </c>
      <c r="B379" s="63" t="s">
        <v>94</v>
      </c>
      <c r="C379" s="112">
        <v>2500</v>
      </c>
      <c r="D379" s="175">
        <v>0.09</v>
      </c>
      <c r="E379" s="36">
        <f t="shared" si="15"/>
        <v>225</v>
      </c>
      <c r="F379" s="153"/>
      <c r="H379" s="6">
        <f t="shared" si="16"/>
        <v>0</v>
      </c>
      <c r="I379" s="32">
        <f t="shared" si="17"/>
        <v>0</v>
      </c>
      <c r="J379" s="59"/>
    </row>
    <row r="380" spans="1:10" ht="11.25" customHeight="1">
      <c r="A380" s="3" t="s">
        <v>403</v>
      </c>
      <c r="B380" s="35" t="s">
        <v>94</v>
      </c>
      <c r="C380" s="112">
        <v>2500</v>
      </c>
      <c r="D380" s="175">
        <v>0.06</v>
      </c>
      <c r="E380" s="36">
        <f t="shared" si="15"/>
        <v>150</v>
      </c>
      <c r="F380" s="153"/>
      <c r="H380" s="6">
        <f t="shared" si="16"/>
        <v>0</v>
      </c>
      <c r="I380" s="32">
        <f t="shared" si="17"/>
        <v>0</v>
      </c>
      <c r="J380" s="59"/>
    </row>
    <row r="381" spans="1:10" ht="11.25" customHeight="1">
      <c r="A381" s="60" t="s">
        <v>398</v>
      </c>
      <c r="B381" s="63" t="s">
        <v>94</v>
      </c>
      <c r="C381" s="112">
        <v>2500</v>
      </c>
      <c r="D381" s="175">
        <v>0.05</v>
      </c>
      <c r="E381" s="36">
        <f t="shared" si="15"/>
        <v>125</v>
      </c>
      <c r="F381" s="153"/>
      <c r="H381" s="6">
        <f t="shared" si="16"/>
        <v>0</v>
      </c>
      <c r="I381" s="32">
        <f t="shared" si="17"/>
        <v>0</v>
      </c>
      <c r="J381" s="59"/>
    </row>
    <row r="382" spans="1:10" ht="11.25" customHeight="1">
      <c r="A382" s="60" t="s">
        <v>398</v>
      </c>
      <c r="B382" s="35" t="s">
        <v>72</v>
      </c>
      <c r="C382" s="112">
        <v>2000</v>
      </c>
      <c r="D382" s="175">
        <v>0.07</v>
      </c>
      <c r="E382" s="36">
        <f t="shared" si="15"/>
        <v>140</v>
      </c>
      <c r="F382" s="153"/>
      <c r="H382" s="6">
        <f t="shared" si="16"/>
        <v>0</v>
      </c>
      <c r="I382" s="32">
        <f t="shared" si="17"/>
        <v>0</v>
      </c>
      <c r="J382" s="59"/>
    </row>
    <row r="383" spans="1:10" ht="11.25" customHeight="1">
      <c r="A383" s="3" t="s">
        <v>300</v>
      </c>
      <c r="B383" s="35" t="s">
        <v>296</v>
      </c>
      <c r="C383" s="112">
        <v>3000</v>
      </c>
      <c r="D383" s="175">
        <v>0.06</v>
      </c>
      <c r="E383" s="36">
        <f t="shared" si="15"/>
        <v>180</v>
      </c>
      <c r="F383" s="153"/>
      <c r="H383" s="6">
        <f t="shared" si="16"/>
        <v>0</v>
      </c>
      <c r="I383" s="32">
        <f t="shared" si="17"/>
        <v>0</v>
      </c>
      <c r="J383" s="59"/>
    </row>
    <row r="384" spans="1:10" ht="11.25" customHeight="1">
      <c r="A384" s="3" t="s">
        <v>427</v>
      </c>
      <c r="B384" s="35" t="s">
        <v>95</v>
      </c>
      <c r="C384" s="112">
        <v>3000</v>
      </c>
      <c r="D384" s="175">
        <v>0.15</v>
      </c>
      <c r="E384" s="36">
        <f t="shared" si="15"/>
        <v>450</v>
      </c>
      <c r="F384" s="153"/>
      <c r="H384" s="6">
        <f t="shared" si="16"/>
        <v>0</v>
      </c>
      <c r="I384" s="32">
        <f t="shared" si="17"/>
        <v>0</v>
      </c>
      <c r="J384" s="59"/>
    </row>
    <row r="385" spans="1:10" ht="11.25" customHeight="1">
      <c r="A385" s="3" t="s">
        <v>96</v>
      </c>
      <c r="B385" s="35" t="s">
        <v>100</v>
      </c>
      <c r="C385" s="112">
        <v>1750</v>
      </c>
      <c r="D385" s="175">
        <v>0.06</v>
      </c>
      <c r="E385" s="36">
        <f t="shared" si="15"/>
        <v>105</v>
      </c>
      <c r="F385" s="153"/>
      <c r="H385" s="6">
        <f t="shared" si="16"/>
        <v>0</v>
      </c>
      <c r="I385" s="32">
        <f t="shared" si="17"/>
        <v>0</v>
      </c>
      <c r="J385" s="59"/>
    </row>
    <row r="386" spans="1:10" ht="11.25" customHeight="1">
      <c r="A386" s="3" t="s">
        <v>301</v>
      </c>
      <c r="B386" s="31" t="s">
        <v>92</v>
      </c>
      <c r="C386" s="112">
        <v>5000</v>
      </c>
      <c r="D386" s="175">
        <v>0.08</v>
      </c>
      <c r="E386" s="36">
        <f t="shared" si="15"/>
        <v>400</v>
      </c>
      <c r="F386" s="153"/>
      <c r="H386" s="6">
        <f t="shared" si="16"/>
        <v>0</v>
      </c>
      <c r="I386" s="32">
        <f t="shared" si="17"/>
        <v>0</v>
      </c>
      <c r="J386" s="59"/>
    </row>
    <row r="387" spans="1:10" ht="11.25" customHeight="1">
      <c r="A387" s="3" t="s">
        <v>302</v>
      </c>
      <c r="B387" s="35" t="s">
        <v>303</v>
      </c>
      <c r="C387" s="112">
        <v>400</v>
      </c>
      <c r="D387" s="175">
        <v>0.46</v>
      </c>
      <c r="E387" s="36">
        <f t="shared" si="15"/>
        <v>184</v>
      </c>
      <c r="F387" s="153"/>
      <c r="H387" s="6">
        <f t="shared" si="16"/>
        <v>0</v>
      </c>
      <c r="I387" s="32">
        <f t="shared" si="17"/>
        <v>0</v>
      </c>
      <c r="J387" s="59"/>
    </row>
    <row r="388" spans="1:10" ht="11.25" customHeight="1">
      <c r="A388" s="3" t="s">
        <v>304</v>
      </c>
      <c r="B388" s="35" t="s">
        <v>94</v>
      </c>
      <c r="C388" s="112">
        <v>3500</v>
      </c>
      <c r="D388" s="175">
        <v>0.06</v>
      </c>
      <c r="E388" s="36">
        <f t="shared" si="15"/>
        <v>210</v>
      </c>
      <c r="F388" s="153"/>
      <c r="H388" s="6">
        <f t="shared" si="16"/>
        <v>0</v>
      </c>
      <c r="I388" s="32">
        <f t="shared" si="17"/>
        <v>0</v>
      </c>
      <c r="J388" s="59"/>
    </row>
    <row r="389" spans="1:10" ht="11.25" customHeight="1">
      <c r="A389" s="3" t="s">
        <v>305</v>
      </c>
      <c r="B389" s="31" t="s">
        <v>92</v>
      </c>
      <c r="C389" s="112">
        <v>5000</v>
      </c>
      <c r="D389" s="175">
        <v>0.12</v>
      </c>
      <c r="E389" s="36">
        <f t="shared" si="15"/>
        <v>600</v>
      </c>
      <c r="F389" s="153"/>
      <c r="H389" s="6">
        <f t="shared" si="16"/>
        <v>0</v>
      </c>
      <c r="I389" s="32">
        <f t="shared" si="17"/>
        <v>0</v>
      </c>
      <c r="J389" s="59"/>
    </row>
    <row r="390" spans="1:10" ht="11.25" customHeight="1">
      <c r="A390" s="3" t="s">
        <v>448</v>
      </c>
      <c r="B390" s="35" t="s">
        <v>95</v>
      </c>
      <c r="C390" s="112">
        <v>5000</v>
      </c>
      <c r="D390" s="175">
        <v>0.5</v>
      </c>
      <c r="E390" s="36">
        <f t="shared" si="15"/>
        <v>2500</v>
      </c>
      <c r="F390" s="153"/>
      <c r="H390" s="6">
        <f t="shared" si="16"/>
        <v>0</v>
      </c>
      <c r="I390" s="32">
        <f t="shared" si="17"/>
        <v>0</v>
      </c>
      <c r="J390" s="59"/>
    </row>
    <row r="391" spans="1:10" ht="11.25" customHeight="1">
      <c r="A391" s="3" t="s">
        <v>306</v>
      </c>
      <c r="B391" s="35" t="s">
        <v>92</v>
      </c>
      <c r="C391" s="112">
        <v>5000</v>
      </c>
      <c r="D391" s="175">
        <v>0.04</v>
      </c>
      <c r="E391" s="36">
        <f t="shared" si="15"/>
        <v>200</v>
      </c>
      <c r="F391" s="153"/>
      <c r="H391" s="6">
        <f t="shared" si="16"/>
        <v>0</v>
      </c>
      <c r="I391" s="32">
        <f t="shared" si="17"/>
        <v>0</v>
      </c>
      <c r="J391" s="59"/>
    </row>
    <row r="392" spans="1:10" ht="11.25" customHeight="1">
      <c r="A392" s="3" t="s">
        <v>307</v>
      </c>
      <c r="B392" s="35" t="s">
        <v>72</v>
      </c>
      <c r="C392" s="112">
        <v>2500</v>
      </c>
      <c r="D392" s="175">
        <v>0.09</v>
      </c>
      <c r="E392" s="36">
        <f t="shared" si="15"/>
        <v>225</v>
      </c>
      <c r="F392" s="153"/>
      <c r="H392" s="6">
        <f t="shared" si="16"/>
        <v>0</v>
      </c>
      <c r="I392" s="32">
        <f t="shared" si="17"/>
        <v>0</v>
      </c>
      <c r="J392" s="59"/>
    </row>
    <row r="393" spans="1:10" ht="11.25" customHeight="1">
      <c r="A393" s="3" t="s">
        <v>412</v>
      </c>
      <c r="B393" s="63" t="s">
        <v>94</v>
      </c>
      <c r="C393" s="112">
        <v>3000</v>
      </c>
      <c r="D393" s="175">
        <v>0.09</v>
      </c>
      <c r="E393" s="36">
        <f t="shared" si="15"/>
        <v>270</v>
      </c>
      <c r="F393" s="153"/>
      <c r="H393" s="6">
        <f t="shared" si="16"/>
        <v>0</v>
      </c>
      <c r="I393" s="32">
        <f t="shared" si="17"/>
        <v>0</v>
      </c>
      <c r="J393" s="59"/>
    </row>
    <row r="394" spans="1:10" ht="11.25" customHeight="1">
      <c r="A394" s="3" t="s">
        <v>395</v>
      </c>
      <c r="B394" s="63" t="s">
        <v>94</v>
      </c>
      <c r="C394" s="112">
        <v>3000</v>
      </c>
      <c r="D394" s="175">
        <v>0.09</v>
      </c>
      <c r="E394" s="36">
        <f aca="true" t="shared" si="18" ref="E394:E402">D394*C394</f>
        <v>270</v>
      </c>
      <c r="F394" s="153"/>
      <c r="H394" s="6">
        <f aca="true" t="shared" si="19" ref="H394:H402">F394+0</f>
        <v>0</v>
      </c>
      <c r="I394" s="32">
        <f aca="true" t="shared" si="20" ref="I394:I402">F394*D394*C394</f>
        <v>0</v>
      </c>
      <c r="J394" s="59"/>
    </row>
    <row r="395" spans="1:10" ht="11.25" customHeight="1">
      <c r="A395" s="3" t="s">
        <v>396</v>
      </c>
      <c r="B395" s="63" t="s">
        <v>94</v>
      </c>
      <c r="C395" s="112">
        <v>3000</v>
      </c>
      <c r="D395" s="175">
        <v>0.09</v>
      </c>
      <c r="E395" s="36">
        <f t="shared" si="18"/>
        <v>270</v>
      </c>
      <c r="F395" s="153"/>
      <c r="H395" s="6">
        <f t="shared" si="19"/>
        <v>0</v>
      </c>
      <c r="I395" s="32">
        <f t="shared" si="20"/>
        <v>0</v>
      </c>
      <c r="J395" s="59"/>
    </row>
    <row r="396" spans="1:10" ht="11.25" customHeight="1">
      <c r="A396" s="3" t="s">
        <v>308</v>
      </c>
      <c r="B396" s="35" t="s">
        <v>72</v>
      </c>
      <c r="C396" s="112">
        <v>2500</v>
      </c>
      <c r="D396" s="175">
        <v>0.1</v>
      </c>
      <c r="E396" s="36">
        <f t="shared" si="18"/>
        <v>250</v>
      </c>
      <c r="F396" s="153"/>
      <c r="H396" s="6">
        <f t="shared" si="19"/>
        <v>0</v>
      </c>
      <c r="I396" s="32">
        <f t="shared" si="20"/>
        <v>0</v>
      </c>
      <c r="J396" s="59"/>
    </row>
    <row r="397" spans="1:10" ht="11.25" customHeight="1">
      <c r="A397" s="3" t="s">
        <v>309</v>
      </c>
      <c r="B397" s="35" t="s">
        <v>84</v>
      </c>
      <c r="C397" s="112">
        <v>2000</v>
      </c>
      <c r="D397" s="175">
        <v>0.13</v>
      </c>
      <c r="E397" s="36">
        <f t="shared" si="18"/>
        <v>260</v>
      </c>
      <c r="F397" s="153"/>
      <c r="H397" s="6">
        <f t="shared" si="19"/>
        <v>0</v>
      </c>
      <c r="I397" s="32">
        <f t="shared" si="20"/>
        <v>0</v>
      </c>
      <c r="J397" s="59"/>
    </row>
    <row r="398" spans="1:10" ht="11.25" customHeight="1">
      <c r="A398" s="2" t="s">
        <v>428</v>
      </c>
      <c r="B398" s="35" t="s">
        <v>95</v>
      </c>
      <c r="C398" s="112">
        <v>4000</v>
      </c>
      <c r="D398" s="175">
        <v>0.12</v>
      </c>
      <c r="E398" s="36">
        <f t="shared" si="18"/>
        <v>480</v>
      </c>
      <c r="F398" s="153"/>
      <c r="H398" s="6">
        <f t="shared" si="19"/>
        <v>0</v>
      </c>
      <c r="I398" s="32">
        <f t="shared" si="20"/>
        <v>0</v>
      </c>
      <c r="J398" s="59"/>
    </row>
    <row r="399" spans="1:9" ht="11.25" customHeight="1">
      <c r="A399" s="3" t="s">
        <v>310</v>
      </c>
      <c r="B399" s="35" t="s">
        <v>72</v>
      </c>
      <c r="C399" s="112">
        <v>2500</v>
      </c>
      <c r="D399" s="175">
        <v>0.07</v>
      </c>
      <c r="E399" s="36">
        <f t="shared" si="18"/>
        <v>175.00000000000003</v>
      </c>
      <c r="F399" s="153"/>
      <c r="H399" s="6">
        <f t="shared" si="19"/>
        <v>0</v>
      </c>
      <c r="I399" s="32">
        <f t="shared" si="20"/>
        <v>0</v>
      </c>
    </row>
    <row r="400" spans="1:9" ht="11.25" customHeight="1">
      <c r="A400" s="3" t="s">
        <v>311</v>
      </c>
      <c r="B400" s="35" t="s">
        <v>94</v>
      </c>
      <c r="C400" s="112">
        <v>3000</v>
      </c>
      <c r="D400" s="175">
        <v>0.06</v>
      </c>
      <c r="E400" s="36">
        <f t="shared" si="18"/>
        <v>180</v>
      </c>
      <c r="F400" s="153"/>
      <c r="H400" s="6">
        <f t="shared" si="19"/>
        <v>0</v>
      </c>
      <c r="I400" s="32">
        <f t="shared" si="20"/>
        <v>0</v>
      </c>
    </row>
    <row r="401" spans="1:9" ht="11.25" customHeight="1">
      <c r="A401" s="3" t="s">
        <v>429</v>
      </c>
      <c r="B401" s="35" t="s">
        <v>95</v>
      </c>
      <c r="C401" s="112">
        <v>5000</v>
      </c>
      <c r="D401" s="175">
        <v>0.12</v>
      </c>
      <c r="E401" s="36">
        <f t="shared" si="18"/>
        <v>600</v>
      </c>
      <c r="F401" s="153"/>
      <c r="H401" s="6">
        <f t="shared" si="19"/>
        <v>0</v>
      </c>
      <c r="I401" s="32">
        <f t="shared" si="20"/>
        <v>0</v>
      </c>
    </row>
    <row r="402" spans="1:9" ht="11.25" customHeight="1">
      <c r="A402" s="3" t="s">
        <v>430</v>
      </c>
      <c r="B402" s="35" t="s">
        <v>95</v>
      </c>
      <c r="C402" s="112">
        <v>5000</v>
      </c>
      <c r="D402" s="175">
        <v>0.12</v>
      </c>
      <c r="E402" s="36">
        <f t="shared" si="18"/>
        <v>600</v>
      </c>
      <c r="F402" s="153"/>
      <c r="H402" s="6">
        <f t="shared" si="19"/>
        <v>0</v>
      </c>
      <c r="I402" s="32">
        <f t="shared" si="20"/>
        <v>0</v>
      </c>
    </row>
    <row r="403" spans="1:9" ht="11.25" customHeight="1">
      <c r="A403" s="3"/>
      <c r="B403" s="35"/>
      <c r="C403" s="112"/>
      <c r="D403" s="9"/>
      <c r="E403" s="130"/>
      <c r="I403" s="32"/>
    </row>
    <row r="404" spans="4:9" ht="11.25" customHeight="1" thickBot="1">
      <c r="D404" s="4"/>
      <c r="G404" s="3"/>
      <c r="H404" s="79">
        <f>SUM(H9:H402)</f>
        <v>0</v>
      </c>
      <c r="I404" s="80">
        <f>SUM(I9:I402)</f>
        <v>0</v>
      </c>
    </row>
    <row r="405" spans="4:12" ht="8.25" customHeight="1" thickTop="1">
      <c r="D405" s="4"/>
      <c r="G405" s="3"/>
      <c r="H405" s="8"/>
      <c r="L405" s="3"/>
    </row>
    <row r="406" spans="1:10" ht="14.25" customHeight="1">
      <c r="A406" s="185" t="s">
        <v>10</v>
      </c>
      <c r="B406" s="186"/>
      <c r="C406" s="186"/>
      <c r="D406" s="187"/>
      <c r="E406" s="188"/>
      <c r="F406" s="186"/>
      <c r="G406" s="188"/>
      <c r="H406" s="188"/>
      <c r="I406" s="186"/>
      <c r="J406" s="215"/>
    </row>
    <row r="407" spans="1:10" ht="11.25" customHeight="1">
      <c r="A407" s="190" t="s">
        <v>11</v>
      </c>
      <c r="B407" s="191"/>
      <c r="C407" s="191"/>
      <c r="D407" s="191"/>
      <c r="E407" s="191"/>
      <c r="F407" s="191"/>
      <c r="G407" s="192"/>
      <c r="H407" s="192"/>
      <c r="I407" s="191"/>
      <c r="J407" s="216"/>
    </row>
    <row r="408" spans="1:10" ht="11.25" customHeight="1">
      <c r="A408" s="194" t="s">
        <v>12</v>
      </c>
      <c r="B408" s="195"/>
      <c r="C408" s="195"/>
      <c r="D408" s="195"/>
      <c r="E408" s="195"/>
      <c r="F408" s="195"/>
      <c r="G408" s="196"/>
      <c r="H408" s="196"/>
      <c r="I408" s="202"/>
      <c r="J408" s="217"/>
    </row>
    <row r="409" spans="1:8" ht="11.25" customHeight="1">
      <c r="A409"/>
      <c r="B409"/>
      <c r="C409"/>
      <c r="D409"/>
      <c r="E409"/>
      <c r="F409"/>
      <c r="G409" s="198"/>
      <c r="H409" s="198"/>
    </row>
    <row r="410" spans="1:8" ht="18.75" customHeight="1">
      <c r="A410" s="199" t="s">
        <v>13</v>
      </c>
      <c r="B410" s="186"/>
      <c r="C410" s="186"/>
      <c r="D410" s="186"/>
      <c r="E410" s="186"/>
      <c r="F410" s="186"/>
      <c r="G410" s="189"/>
      <c r="H410" s="189"/>
    </row>
    <row r="411" spans="1:8" ht="11.25" customHeight="1">
      <c r="A411" s="200" t="s">
        <v>14</v>
      </c>
      <c r="B411" s="191"/>
      <c r="C411" s="191"/>
      <c r="D411" s="191"/>
      <c r="E411" s="191"/>
      <c r="F411" s="191"/>
      <c r="G411" s="193"/>
      <c r="H411" s="193"/>
    </row>
    <row r="412" spans="1:8" ht="11.25" customHeight="1">
      <c r="A412" s="201" t="s">
        <v>15</v>
      </c>
      <c r="B412" s="202"/>
      <c r="C412" s="202"/>
      <c r="D412" s="202"/>
      <c r="E412" s="202"/>
      <c r="F412" s="202"/>
      <c r="G412" s="197"/>
      <c r="H412" s="197"/>
    </row>
    <row r="413" spans="1:8" ht="11.25" customHeight="1">
      <c r="A413"/>
      <c r="B413"/>
      <c r="C413"/>
      <c r="D413"/>
      <c r="E413"/>
      <c r="F413"/>
      <c r="G413" s="198"/>
      <c r="H413" s="198"/>
    </row>
    <row r="414" spans="1:8" ht="11.25" customHeight="1">
      <c r="A414" s="203" t="s">
        <v>16</v>
      </c>
      <c r="B414"/>
      <c r="C414"/>
      <c r="D414"/>
      <c r="E414"/>
      <c r="F414"/>
      <c r="G414" s="198"/>
      <c r="H414" s="198"/>
    </row>
    <row r="415" spans="1:8" ht="11.25" customHeight="1">
      <c r="A415" s="203" t="s">
        <v>17</v>
      </c>
      <c r="B415"/>
      <c r="C415"/>
      <c r="D415"/>
      <c r="E415"/>
      <c r="F415"/>
      <c r="G415" s="198"/>
      <c r="H415" s="198"/>
    </row>
    <row r="416" spans="1:8" ht="14.25" customHeight="1">
      <c r="A416" s="204" t="s">
        <v>18</v>
      </c>
      <c r="B416"/>
      <c r="C416"/>
      <c r="D416"/>
      <c r="E416"/>
      <c r="F416"/>
      <c r="G416" s="198"/>
      <c r="H416" s="198"/>
    </row>
    <row r="417" spans="1:8" ht="15.75" customHeight="1">
      <c r="A417" s="203" t="s">
        <v>19</v>
      </c>
      <c r="B417"/>
      <c r="C417"/>
      <c r="D417"/>
      <c r="E417"/>
      <c r="F417"/>
      <c r="G417" s="198"/>
      <c r="H417" s="198"/>
    </row>
    <row r="418" spans="1:8" ht="13.5" customHeight="1">
      <c r="A418" s="204" t="s">
        <v>20</v>
      </c>
      <c r="B418"/>
      <c r="C418"/>
      <c r="D418"/>
      <c r="E418"/>
      <c r="F418"/>
      <c r="G418" s="198"/>
      <c r="H418" s="198"/>
    </row>
    <row r="419" spans="1:8" ht="22.5" customHeight="1">
      <c r="A419" s="205" t="s">
        <v>21</v>
      </c>
      <c r="B419" s="205"/>
      <c r="C419" s="205"/>
      <c r="D419" s="206"/>
      <c r="E419"/>
      <c r="F419"/>
      <c r="G419" s="198"/>
      <c r="H419" s="198"/>
    </row>
    <row r="420" spans="1:8" ht="15" customHeight="1">
      <c r="A420" s="207" t="s">
        <v>22</v>
      </c>
      <c r="B420" s="208"/>
      <c r="C420" s="209"/>
      <c r="D420" s="206"/>
      <c r="E420"/>
      <c r="F420"/>
      <c r="G420" s="198"/>
      <c r="H420" s="198"/>
    </row>
    <row r="421" spans="1:11" ht="11.25" customHeight="1">
      <c r="A421" s="210" t="s">
        <v>23</v>
      </c>
      <c r="B421" s="211"/>
      <c r="C421" s="212"/>
      <c r="D421" s="206"/>
      <c r="E421"/>
      <c r="F421"/>
      <c r="G421" s="198"/>
      <c r="H421" s="198"/>
      <c r="J421" s="4"/>
      <c r="K421" s="4"/>
    </row>
    <row r="422" spans="1:11" ht="11.25" customHeight="1">
      <c r="A422" s="210" t="s">
        <v>24</v>
      </c>
      <c r="B422" s="211"/>
      <c r="C422" s="211"/>
      <c r="D422" s="206"/>
      <c r="E422"/>
      <c r="F422"/>
      <c r="G422" s="198"/>
      <c r="H422" s="198"/>
      <c r="J422" s="4"/>
      <c r="K422" s="4"/>
    </row>
    <row r="423" spans="1:11" ht="11.25" customHeight="1">
      <c r="A423" s="210" t="s">
        <v>25</v>
      </c>
      <c r="B423" s="57"/>
      <c r="C423"/>
      <c r="D423" s="206"/>
      <c r="E423"/>
      <c r="F423"/>
      <c r="G423" s="198"/>
      <c r="H423" s="198"/>
      <c r="J423" s="4"/>
      <c r="K423" s="4"/>
    </row>
    <row r="424" spans="1:11" ht="11.25" customHeight="1">
      <c r="A424" s="210" t="s">
        <v>26</v>
      </c>
      <c r="B424" s="57"/>
      <c r="C424"/>
      <c r="D424"/>
      <c r="E424"/>
      <c r="F424"/>
      <c r="G424" s="198"/>
      <c r="H424" s="198"/>
      <c r="J424" s="4"/>
      <c r="K424" s="4"/>
    </row>
    <row r="425" spans="1:11" ht="15" customHeight="1">
      <c r="A425" s="173" t="s">
        <v>27</v>
      </c>
      <c r="B425" s="57"/>
      <c r="C425"/>
      <c r="D425"/>
      <c r="E425"/>
      <c r="F425"/>
      <c r="G425" s="198"/>
      <c r="H425" s="198"/>
      <c r="J425" s="4"/>
      <c r="K425" s="4"/>
    </row>
    <row r="426" spans="1:11" ht="11.25" customHeight="1">
      <c r="A426"/>
      <c r="B426" s="57"/>
      <c r="C426"/>
      <c r="D426"/>
      <c r="E426"/>
      <c r="F426"/>
      <c r="G426" s="198"/>
      <c r="H426" s="198"/>
      <c r="I426" s="4"/>
      <c r="J426" s="4"/>
      <c r="K426" s="4"/>
    </row>
    <row r="427" spans="1:11" ht="18.75" customHeight="1">
      <c r="A427" s="213" t="s">
        <v>28</v>
      </c>
      <c r="B427" s="57"/>
      <c r="C427"/>
      <c r="D427"/>
      <c r="E427"/>
      <c r="F427"/>
      <c r="G427" s="198"/>
      <c r="H427" s="198"/>
      <c r="I427" s="4"/>
      <c r="J427" s="4"/>
      <c r="K427" s="4"/>
    </row>
    <row r="428" spans="1:11" ht="11.25" customHeight="1">
      <c r="A428" s="214" t="s">
        <v>29</v>
      </c>
      <c r="B428" s="57"/>
      <c r="C428"/>
      <c r="D428"/>
      <c r="E428"/>
      <c r="F428"/>
      <c r="G428" s="198"/>
      <c r="H428" s="198"/>
      <c r="I428" s="4"/>
      <c r="J428" s="4"/>
      <c r="K428" s="4"/>
    </row>
    <row r="429" spans="1:11" ht="11.25" customHeight="1">
      <c r="A429" s="214" t="s">
        <v>30</v>
      </c>
      <c r="B429" s="57"/>
      <c r="C429"/>
      <c r="D429"/>
      <c r="E429"/>
      <c r="F429"/>
      <c r="G429" s="198"/>
      <c r="H429" s="198"/>
      <c r="I429" s="4"/>
      <c r="J429" s="4"/>
      <c r="K429" s="4"/>
    </row>
    <row r="430" spans="1:11" ht="11.25" customHeight="1">
      <c r="A430" s="210" t="s">
        <v>31</v>
      </c>
      <c r="B430" s="57"/>
      <c r="C430"/>
      <c r="D430"/>
      <c r="E430"/>
      <c r="F430"/>
      <c r="G430" s="198"/>
      <c r="H430" s="198"/>
      <c r="I430" s="4"/>
      <c r="J430" s="4"/>
      <c r="K430" s="4"/>
    </row>
    <row r="431" spans="1:11" ht="11.25" customHeight="1">
      <c r="A431" s="214" t="s">
        <v>32</v>
      </c>
      <c r="B431" s="57"/>
      <c r="C431"/>
      <c r="D431"/>
      <c r="E431"/>
      <c r="F431"/>
      <c r="G431" s="198"/>
      <c r="H431" s="198"/>
      <c r="I431" s="4"/>
      <c r="J431" s="4"/>
      <c r="K431" s="4"/>
    </row>
    <row r="432" spans="1:11" ht="11.25" customHeight="1">
      <c r="A432" s="214" t="s">
        <v>33</v>
      </c>
      <c r="B432" s="57"/>
      <c r="C432"/>
      <c r="D432"/>
      <c r="E432"/>
      <c r="F432"/>
      <c r="G432" s="198"/>
      <c r="H432" s="198"/>
      <c r="I432" s="4"/>
      <c r="J432" s="4"/>
      <c r="K432" s="4"/>
    </row>
    <row r="433" spans="1:11" ht="11.25" customHeight="1">
      <c r="A433" s="214" t="s">
        <v>34</v>
      </c>
      <c r="B433" s="57"/>
      <c r="C433"/>
      <c r="D433"/>
      <c r="E433"/>
      <c r="F433"/>
      <c r="G433" s="198"/>
      <c r="H433" s="198"/>
      <c r="I433" s="4"/>
      <c r="J433" s="4"/>
      <c r="K433" s="4"/>
    </row>
    <row r="434" spans="1:11" ht="11.25" customHeight="1">
      <c r="A434" s="214" t="s">
        <v>35</v>
      </c>
      <c r="B434" s="57"/>
      <c r="C434"/>
      <c r="D434"/>
      <c r="E434"/>
      <c r="F434"/>
      <c r="G434" s="198"/>
      <c r="H434" s="198"/>
      <c r="I434" s="4"/>
      <c r="J434" s="4"/>
      <c r="K434" s="4"/>
    </row>
    <row r="435" spans="1:11" ht="11.25" customHeight="1">
      <c r="A435" s="214" t="s">
        <v>36</v>
      </c>
      <c r="B435" s="57"/>
      <c r="C435"/>
      <c r="D435"/>
      <c r="E435"/>
      <c r="F435"/>
      <c r="G435" s="198"/>
      <c r="H435" s="198"/>
      <c r="I435" s="4"/>
      <c r="J435" s="4"/>
      <c r="K435" s="4"/>
    </row>
    <row r="436" spans="7:11" ht="11.25" customHeight="1">
      <c r="G436" s="3"/>
      <c r="H436" s="8"/>
      <c r="I436" s="4"/>
      <c r="J436" s="4"/>
      <c r="K436" s="4"/>
    </row>
    <row r="437" spans="7:11" ht="11.25" customHeight="1">
      <c r="G437" s="3"/>
      <c r="H437" s="8"/>
      <c r="I437" s="4"/>
      <c r="J437" s="4"/>
      <c r="K437" s="4"/>
    </row>
    <row r="438" spans="7:11" ht="11.25" customHeight="1">
      <c r="G438" s="3"/>
      <c r="H438" s="8"/>
      <c r="I438" s="4"/>
      <c r="J438" s="4"/>
      <c r="K438" s="4"/>
    </row>
    <row r="439" spans="7:11" ht="11.25" customHeight="1">
      <c r="G439" s="3"/>
      <c r="H439" s="8"/>
      <c r="I439" s="4"/>
      <c r="J439" s="4"/>
      <c r="K439" s="4"/>
    </row>
    <row r="440" spans="7:11" ht="11.25" customHeight="1">
      <c r="G440" s="3"/>
      <c r="H440" s="8"/>
      <c r="I440" s="4"/>
      <c r="J440" s="4"/>
      <c r="K440" s="4"/>
    </row>
    <row r="441" spans="7:11" ht="11.25" customHeight="1">
      <c r="G441" s="3"/>
      <c r="H441" s="8"/>
      <c r="I441" s="4"/>
      <c r="J441" s="4"/>
      <c r="K441" s="4"/>
    </row>
    <row r="442" spans="7:11" ht="11.25" customHeight="1">
      <c r="G442" s="3"/>
      <c r="H442" s="8"/>
      <c r="I442" s="4"/>
      <c r="J442" s="4"/>
      <c r="K442" s="4"/>
    </row>
    <row r="443" spans="7:11" ht="11.25" customHeight="1">
      <c r="G443" s="3"/>
      <c r="H443" s="8"/>
      <c r="I443" s="4"/>
      <c r="J443" s="4"/>
      <c r="K443" s="4"/>
    </row>
    <row r="444" spans="7:11" ht="11.25" customHeight="1">
      <c r="G444" s="3"/>
      <c r="H444" s="8"/>
      <c r="I444" s="4"/>
      <c r="J444" s="4"/>
      <c r="K444" s="4"/>
    </row>
    <row r="445" spans="7:11" ht="11.25" customHeight="1">
      <c r="G445" s="3"/>
      <c r="H445" s="8"/>
      <c r="I445" s="4"/>
      <c r="J445" s="4"/>
      <c r="K445" s="4"/>
    </row>
    <row r="446" spans="7:11" ht="11.25" customHeight="1">
      <c r="G446" s="3"/>
      <c r="H446" s="8"/>
      <c r="I446" s="4"/>
      <c r="J446" s="4"/>
      <c r="K446" s="4"/>
    </row>
    <row r="447" spans="7:11" ht="11.25" customHeight="1">
      <c r="G447" s="3"/>
      <c r="H447" s="8"/>
      <c r="I447" s="4"/>
      <c r="J447" s="4"/>
      <c r="K447" s="4"/>
    </row>
    <row r="448" spans="7:11" ht="11.25" customHeight="1">
      <c r="G448" s="3"/>
      <c r="H448" s="8"/>
      <c r="I448" s="4"/>
      <c r="J448" s="4"/>
      <c r="K448" s="4"/>
    </row>
    <row r="449" spans="7:11" ht="11.25" customHeight="1">
      <c r="G449" s="3"/>
      <c r="H449" s="8"/>
      <c r="I449" s="4"/>
      <c r="J449" s="4"/>
      <c r="K449" s="4"/>
    </row>
    <row r="450" spans="7:11" ht="11.25" customHeight="1">
      <c r="G450" s="3"/>
      <c r="H450" s="8"/>
      <c r="I450" s="4"/>
      <c r="J450" s="4"/>
      <c r="K450" s="4"/>
    </row>
    <row r="451" spans="7:11" ht="11.25" customHeight="1">
      <c r="G451" s="3"/>
      <c r="H451" s="8"/>
      <c r="I451" s="4"/>
      <c r="J451" s="4"/>
      <c r="K451" s="4"/>
    </row>
    <row r="452" spans="7:11" ht="11.25" customHeight="1">
      <c r="G452" s="3"/>
      <c r="H452" s="8"/>
      <c r="I452" s="4"/>
      <c r="J452" s="4"/>
      <c r="K452" s="4"/>
    </row>
    <row r="453" spans="7:11" ht="11.25" customHeight="1">
      <c r="G453" s="3"/>
      <c r="H453" s="8"/>
      <c r="I453" s="4"/>
      <c r="J453" s="4"/>
      <c r="K453" s="4"/>
    </row>
    <row r="454" spans="7:11" ht="11.25" customHeight="1">
      <c r="G454" s="3"/>
      <c r="H454" s="8"/>
      <c r="I454" s="4"/>
      <c r="J454" s="4"/>
      <c r="K454" s="4"/>
    </row>
    <row r="455" spans="7:11" ht="11.25" customHeight="1">
      <c r="G455" s="3"/>
      <c r="H455" s="8"/>
      <c r="I455" s="4"/>
      <c r="J455" s="4"/>
      <c r="K455" s="4"/>
    </row>
    <row r="456" spans="7:11" ht="11.25" customHeight="1">
      <c r="G456" s="3"/>
      <c r="H456" s="8"/>
      <c r="I456" s="4"/>
      <c r="J456" s="4"/>
      <c r="K456" s="4"/>
    </row>
    <row r="457" spans="7:11" ht="11.25" customHeight="1">
      <c r="G457" s="3"/>
      <c r="H457" s="8"/>
      <c r="I457" s="4"/>
      <c r="J457" s="4"/>
      <c r="K457" s="4"/>
    </row>
    <row r="458" spans="7:11" ht="11.25" customHeight="1">
      <c r="G458" s="3"/>
      <c r="H458" s="8"/>
      <c r="I458" s="4"/>
      <c r="J458" s="4"/>
      <c r="K458" s="4"/>
    </row>
    <row r="459" spans="9:11" ht="11.25" customHeight="1">
      <c r="I459" s="4"/>
      <c r="J459" s="4"/>
      <c r="K459" s="4"/>
    </row>
    <row r="460" spans="9:11" ht="11.25" customHeight="1">
      <c r="I460" s="4"/>
      <c r="J460" s="4"/>
      <c r="K460" s="4"/>
    </row>
    <row r="461" spans="9:11" ht="11.25" customHeight="1">
      <c r="I461" s="4"/>
      <c r="J461" s="4"/>
      <c r="K461" s="4"/>
    </row>
    <row r="462" spans="9:11" ht="11.25" customHeight="1">
      <c r="I462" s="4"/>
      <c r="J462" s="4"/>
      <c r="K462" s="4"/>
    </row>
    <row r="463" spans="9:11" ht="11.25" customHeight="1">
      <c r="I463" s="4"/>
      <c r="J463" s="4"/>
      <c r="K463" s="4"/>
    </row>
    <row r="464" spans="9:11" ht="11.25" customHeight="1">
      <c r="I464" s="4"/>
      <c r="J464" s="4"/>
      <c r="K464" s="4"/>
    </row>
    <row r="465" spans="9:11" ht="11.25" customHeight="1">
      <c r="I465" s="4"/>
      <c r="J465" s="4"/>
      <c r="K465" s="4"/>
    </row>
    <row r="466" spans="9:11" ht="11.25" customHeight="1">
      <c r="I466" s="4"/>
      <c r="J466" s="4"/>
      <c r="K466" s="4"/>
    </row>
    <row r="467" spans="9:11" ht="11.25" customHeight="1">
      <c r="I467" s="4"/>
      <c r="J467" s="4"/>
      <c r="K467" s="4"/>
    </row>
    <row r="468" spans="9:11" ht="11.25" customHeight="1">
      <c r="I468" s="4"/>
      <c r="J468" s="4"/>
      <c r="K468" s="4"/>
    </row>
    <row r="469" spans="9:11" ht="11.25" customHeight="1">
      <c r="I469" s="4"/>
      <c r="J469" s="4"/>
      <c r="K469" s="4"/>
    </row>
    <row r="470" spans="9:11" ht="11.25" customHeight="1">
      <c r="I470" s="4"/>
      <c r="J470" s="4"/>
      <c r="K470" s="4"/>
    </row>
    <row r="471" spans="9:11" ht="11.25" customHeight="1">
      <c r="I471" s="4"/>
      <c r="J471" s="4"/>
      <c r="K471" s="4"/>
    </row>
    <row r="472" spans="9:11" ht="11.25" customHeight="1">
      <c r="I472" s="4"/>
      <c r="J472" s="4"/>
      <c r="K472" s="4"/>
    </row>
    <row r="473" spans="9:11" ht="11.25" customHeight="1">
      <c r="I473" s="4"/>
      <c r="J473" s="4"/>
      <c r="K473" s="4"/>
    </row>
    <row r="474" spans="9:11" ht="11.25" customHeight="1">
      <c r="I474" s="4"/>
      <c r="J474" s="4"/>
      <c r="K474" s="4"/>
    </row>
    <row r="475" spans="9:11" ht="11.25" customHeight="1">
      <c r="I475" s="4"/>
      <c r="J475" s="4"/>
      <c r="K475" s="4"/>
    </row>
    <row r="476" spans="9:11" ht="11.25" customHeight="1">
      <c r="I476" s="4"/>
      <c r="J476" s="4"/>
      <c r="K476" s="4"/>
    </row>
    <row r="477" spans="9:11" ht="11.25" customHeight="1">
      <c r="I477" s="4"/>
      <c r="J477" s="4"/>
      <c r="K477" s="4"/>
    </row>
    <row r="478" spans="9:11" ht="11.25" customHeight="1">
      <c r="I478" s="4"/>
      <c r="J478" s="4"/>
      <c r="K478" s="4"/>
    </row>
    <row r="479" spans="9:11" ht="11.25" customHeight="1">
      <c r="I479" s="4"/>
      <c r="J479" s="4"/>
      <c r="K479" s="4"/>
    </row>
    <row r="480" spans="9:11" ht="11.25" customHeight="1">
      <c r="I480" s="4"/>
      <c r="J480" s="4"/>
      <c r="K480" s="4"/>
    </row>
    <row r="481" spans="9:11" ht="11.25" customHeight="1">
      <c r="I481" s="4"/>
      <c r="J481" s="4"/>
      <c r="K481" s="4"/>
    </row>
    <row r="482" spans="9:11" ht="11.25" customHeight="1">
      <c r="I482" s="4"/>
      <c r="J482" s="4"/>
      <c r="K482" s="4"/>
    </row>
    <row r="483" spans="9:11" ht="11.25" customHeight="1">
      <c r="I483" s="4"/>
      <c r="J483" s="4"/>
      <c r="K483" s="4"/>
    </row>
    <row r="484" spans="9:11" ht="11.25" customHeight="1">
      <c r="I484" s="4"/>
      <c r="J484" s="4"/>
      <c r="K484" s="4"/>
    </row>
    <row r="485" spans="9:11" ht="11.25" customHeight="1">
      <c r="I485" s="4"/>
      <c r="J485" s="4"/>
      <c r="K485" s="4"/>
    </row>
    <row r="486" spans="9:11" ht="11.25" customHeight="1">
      <c r="I486" s="4"/>
      <c r="J486" s="4"/>
      <c r="K486" s="4"/>
    </row>
    <row r="487" spans="9:11" ht="11.25" customHeight="1">
      <c r="I487" s="4"/>
      <c r="J487" s="4"/>
      <c r="K487" s="4"/>
    </row>
    <row r="488" spans="9:11" ht="11.25" customHeight="1">
      <c r="I488" s="4"/>
      <c r="J488" s="4"/>
      <c r="K488" s="4"/>
    </row>
    <row r="489" spans="9:11" ht="11.25" customHeight="1">
      <c r="I489" s="4"/>
      <c r="J489" s="4"/>
      <c r="K489" s="4"/>
    </row>
    <row r="490" spans="9:11" ht="11.25" customHeight="1">
      <c r="I490" s="4"/>
      <c r="J490" s="4"/>
      <c r="K490" s="4"/>
    </row>
    <row r="491" spans="9:11" ht="11.25" customHeight="1">
      <c r="I491" s="4"/>
      <c r="J491" s="4"/>
      <c r="K491" s="4"/>
    </row>
    <row r="492" spans="9:11" ht="11.25" customHeight="1">
      <c r="I492" s="4"/>
      <c r="J492" s="4"/>
      <c r="K492" s="4"/>
    </row>
    <row r="493" spans="9:11" ht="11.25" customHeight="1">
      <c r="I493" s="4"/>
      <c r="J493" s="4"/>
      <c r="K493" s="4"/>
    </row>
    <row r="494" spans="9:11" ht="11.25" customHeight="1">
      <c r="I494" s="4"/>
      <c r="J494" s="4"/>
      <c r="K494" s="4"/>
    </row>
    <row r="495" spans="9:11" ht="11.25" customHeight="1">
      <c r="I495" s="4"/>
      <c r="J495" s="4"/>
      <c r="K495" s="4"/>
    </row>
    <row r="496" spans="9:11" ht="11.25" customHeight="1">
      <c r="I496" s="4"/>
      <c r="J496" s="4"/>
      <c r="K496" s="4"/>
    </row>
    <row r="497" spans="9:11" ht="11.25" customHeight="1">
      <c r="I497" s="4"/>
      <c r="J497" s="4"/>
      <c r="K497" s="4"/>
    </row>
    <row r="498" spans="9:11" ht="11.25" customHeight="1">
      <c r="I498" s="4"/>
      <c r="J498" s="4"/>
      <c r="K498" s="4"/>
    </row>
    <row r="499" spans="9:11" ht="11.25" customHeight="1">
      <c r="I499" s="4"/>
      <c r="J499" s="4"/>
      <c r="K499" s="4"/>
    </row>
    <row r="500" spans="9:11" ht="11.25" customHeight="1">
      <c r="I500" s="4"/>
      <c r="J500" s="4"/>
      <c r="K500" s="4"/>
    </row>
    <row r="501" spans="9:11" ht="11.25" customHeight="1">
      <c r="I501" s="4"/>
      <c r="J501" s="4"/>
      <c r="K501" s="4"/>
    </row>
    <row r="502" spans="9:11" ht="11.25" customHeight="1">
      <c r="I502" s="4"/>
      <c r="J502" s="4"/>
      <c r="K502" s="4"/>
    </row>
    <row r="503" spans="9:11" ht="11.25" customHeight="1">
      <c r="I503" s="4"/>
      <c r="J503" s="4"/>
      <c r="K503" s="4"/>
    </row>
    <row r="504" spans="9:11" ht="11.25" customHeight="1">
      <c r="I504" s="4"/>
      <c r="J504" s="4"/>
      <c r="K504" s="4"/>
    </row>
    <row r="505" spans="9:11" ht="11.25" customHeight="1">
      <c r="I505" s="4"/>
      <c r="J505" s="4"/>
      <c r="K505" s="4"/>
    </row>
    <row r="506" spans="9:11" ht="11.25" customHeight="1">
      <c r="I506" s="4"/>
      <c r="J506" s="4"/>
      <c r="K506" s="4"/>
    </row>
    <row r="507" spans="9:11" ht="11.25" customHeight="1">
      <c r="I507" s="4"/>
      <c r="J507" s="4"/>
      <c r="K507" s="4"/>
    </row>
    <row r="508" spans="9:11" ht="11.25" customHeight="1">
      <c r="I508" s="4"/>
      <c r="J508" s="4"/>
      <c r="K508" s="4"/>
    </row>
    <row r="509" spans="9:11" ht="11.25" customHeight="1">
      <c r="I509" s="4"/>
      <c r="J509" s="4"/>
      <c r="K509" s="4"/>
    </row>
    <row r="510" spans="9:11" ht="11.25" customHeight="1">
      <c r="I510" s="4"/>
      <c r="J510" s="4"/>
      <c r="K510" s="4"/>
    </row>
    <row r="511" spans="9:11" ht="11.25" customHeight="1">
      <c r="I511" s="4"/>
      <c r="J511" s="4"/>
      <c r="K511" s="4"/>
    </row>
    <row r="512" spans="9:11" ht="11.25" customHeight="1">
      <c r="I512" s="4"/>
      <c r="J512" s="4"/>
      <c r="K512" s="4"/>
    </row>
    <row r="513" spans="9:11" ht="11.25" customHeight="1">
      <c r="I513" s="4"/>
      <c r="J513" s="4"/>
      <c r="K513" s="4"/>
    </row>
    <row r="514" spans="9:11" ht="11.25" customHeight="1">
      <c r="I514" s="4"/>
      <c r="J514" s="4"/>
      <c r="K514" s="4"/>
    </row>
    <row r="515" spans="9:11" ht="11.25" customHeight="1">
      <c r="I515" s="4"/>
      <c r="J515" s="4"/>
      <c r="K515" s="4"/>
    </row>
    <row r="516" spans="9:11" ht="11.25" customHeight="1">
      <c r="I516" s="4"/>
      <c r="J516" s="4"/>
      <c r="K516" s="4"/>
    </row>
    <row r="517" spans="9:11" ht="11.25" customHeight="1">
      <c r="I517" s="4"/>
      <c r="J517" s="4"/>
      <c r="K517" s="4"/>
    </row>
    <row r="518" spans="9:11" ht="11.25" customHeight="1">
      <c r="I518" s="4"/>
      <c r="J518" s="4"/>
      <c r="K518" s="4"/>
    </row>
    <row r="519" spans="9:11" ht="15">
      <c r="I519" s="4"/>
      <c r="J519" s="4"/>
      <c r="K519" s="4"/>
    </row>
    <row r="520" spans="9:11" ht="15">
      <c r="I520" s="4"/>
      <c r="J520" s="4"/>
      <c r="K520" s="4"/>
    </row>
    <row r="521" spans="9:11" ht="15">
      <c r="I521" s="4"/>
      <c r="J521" s="4"/>
      <c r="K521" s="4"/>
    </row>
    <row r="522" spans="9:11" ht="15">
      <c r="I522" s="4"/>
      <c r="J522" s="4"/>
      <c r="K522" s="4"/>
    </row>
    <row r="523" spans="9:11" ht="15">
      <c r="I523" s="4"/>
      <c r="J523" s="4"/>
      <c r="K523" s="4"/>
    </row>
    <row r="524" spans="9:11" ht="15">
      <c r="I524" s="4"/>
      <c r="J524" s="4"/>
      <c r="K524" s="4"/>
    </row>
    <row r="525" spans="9:11" ht="15">
      <c r="I525" s="4"/>
      <c r="J525" s="4"/>
      <c r="K525" s="4"/>
    </row>
    <row r="526" spans="9:11" ht="15">
      <c r="I526" s="4"/>
      <c r="J526" s="4"/>
      <c r="K526" s="4"/>
    </row>
    <row r="527" spans="9:11" ht="15">
      <c r="I527" s="4"/>
      <c r="J527" s="4"/>
      <c r="K527" s="4"/>
    </row>
    <row r="528" spans="9:11" ht="15">
      <c r="I528" s="4"/>
      <c r="J528" s="4"/>
      <c r="K528" s="4"/>
    </row>
    <row r="529" spans="9:11" ht="15">
      <c r="I529" s="4"/>
      <c r="J529" s="4"/>
      <c r="K529" s="4"/>
    </row>
    <row r="530" spans="9:11" ht="15">
      <c r="I530" s="4"/>
      <c r="J530" s="4"/>
      <c r="K530" s="4"/>
    </row>
    <row r="531" spans="9:11" ht="15">
      <c r="I531" s="4"/>
      <c r="J531" s="4"/>
      <c r="K531" s="4"/>
    </row>
    <row r="532" spans="9:11" ht="15">
      <c r="I532" s="4"/>
      <c r="J532" s="4"/>
      <c r="K532" s="4"/>
    </row>
    <row r="533" spans="9:11" ht="15">
      <c r="I533" s="4"/>
      <c r="J533" s="4"/>
      <c r="K533" s="4"/>
    </row>
    <row r="534" ht="15">
      <c r="I534" s="4"/>
    </row>
    <row r="535" ht="15">
      <c r="I535" s="4"/>
    </row>
    <row r="536" ht="15">
      <c r="I536" s="4"/>
    </row>
    <row r="537" ht="15">
      <c r="I537" s="4"/>
    </row>
    <row r="538" ht="15">
      <c r="I538" s="4"/>
    </row>
  </sheetData>
  <sheetProtection/>
  <mergeCells count="1">
    <mergeCell ref="C2:F2"/>
  </mergeCells>
  <hyperlinks>
    <hyperlink ref="A416" r:id="rId1" display="http://www.spc.ucoz.com/"/>
    <hyperlink ref="A418" r:id="rId2" display="mailto:80675670969@mail.ru"/>
    <hyperlink ref="A420" r:id="rId3" display="http://www.autolux.ua/Predstavitelstva"/>
    <hyperlink ref="A421" r:id="rId4" display="http://www.euroexpress.net.ua/ru/branches"/>
    <hyperlink ref="A422" r:id="rId5" display="http://novaposhta.ua/frontend/brunchoffices?lang=ru"/>
    <hyperlink ref="A423" r:id="rId6" display="http://www.intime.ua/representations/"/>
    <hyperlink ref="A424" r:id="rId7" display="http://www.nexpress.com.ua/offices"/>
    <hyperlink ref="A430" r:id="rId8" display="http://privatbank.ua/info/index1.stm?url=/info/ccyrate/rate.ssc&amp;typ=N&amp;dayValue=5&amp;monthValue=08&amp;yearValue=2011&amp;whichValue=P"/>
  </hyperlinks>
  <printOptions/>
  <pageMargins left="0.31496062992125984" right="0.31496062992125984" top="0.31496062992125984" bottom="0.31496062992125984" header="0.31496062992125984" footer="0.11811023622047245"/>
  <pageSetup horizontalDpi="600" verticalDpi="600" orientation="portrait" paperSize="9" scale="87" r:id="rId10"/>
  <headerFooter alignWithMargins="0">
    <oddFooter>&amp;L&amp;"Arial,Standaard"&amp;7Kébol B.V.&amp;C&amp;"Arial,Standaard"&amp;7&amp;A Autumn 2013&amp;R&amp;"Arial,Standaard"&amp;7&amp;P</oddFooter>
  </headerFooter>
  <rowBreaks count="5" manualBreakCount="5">
    <brk id="73" max="9" man="1"/>
    <brk id="143" max="9" man="1"/>
    <brk id="214" max="9" man="1"/>
    <brk id="287" max="9" man="1"/>
    <brk id="335" max="9" man="1"/>
  </rowBreaks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</dc:creator>
  <cp:keywords/>
  <dc:description/>
  <cp:lastModifiedBy>Сергей</cp:lastModifiedBy>
  <cp:lastPrinted>2013-03-12T13:43:20Z</cp:lastPrinted>
  <dcterms:created xsi:type="dcterms:W3CDTF">2011-02-18T09:59:29Z</dcterms:created>
  <dcterms:modified xsi:type="dcterms:W3CDTF">2013-04-14T08:05:30Z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